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NRPortbl\westdb1\LUKE.COSTELLO\"/>
    </mc:Choice>
  </mc:AlternateContent>
  <bookViews>
    <workbookView xWindow="0" yWindow="0" windowWidth="14370" windowHeight="7530"/>
  </bookViews>
  <sheets>
    <sheet name="Care Homes" sheetId="3" r:id="rId1"/>
    <sheet name="Q16 " sheetId="1" r:id="rId2"/>
    <sheet name="Q17" sheetId="2" r:id="rId3"/>
  </sheets>
  <externalReferences>
    <externalReference r:id="rId4"/>
    <externalReference r:id="rId5"/>
    <externalReference r:id="rId6"/>
    <externalReference r:id="rId7"/>
  </externalReferences>
  <definedNames>
    <definedName name="allmanagers">#REF!</definedName>
    <definedName name="Allowance">[1]Data!$O$2:$O$5</definedName>
    <definedName name="Area">[2]Data!$P$2:$P$6</definedName>
    <definedName name="Clusterhub">[2]Data!$Q$2:$Q$9</definedName>
    <definedName name="Datasetteam">[2]Data!$U$2:$U$16</definedName>
    <definedName name="Discreetteam">[3]Data!$AB$1:$AB$28</definedName>
    <definedName name="econdev">#REF!</definedName>
    <definedName name="edmans">#REF!</definedName>
    <definedName name="edmans2">#REF!</definedName>
    <definedName name="FinanceOfficer">[4]Data!$I$1:$I$8</definedName>
    <definedName name="Grades">[2]Data!$B$1:$B$32</definedName>
    <definedName name="incomepercentage">[4]Data!$U$1:$U$6</definedName>
    <definedName name="Incomerequired">[4]Data!$T$1:$T$3</definedName>
    <definedName name="NewRepoint">[4]Data!$B$1:$B$2</definedName>
    <definedName name="NHSsplitdatasetteam">[2]Data!$W$2:$W$24</definedName>
    <definedName name="Payroll">[2]Data!$N$2:$N$3</definedName>
    <definedName name="Percentage">[2]Data!$J$2:$J$22</definedName>
    <definedName name="Phase">[2]Data!$S$2:$S$8</definedName>
    <definedName name="Posttitles">[4]Data!#REF!</definedName>
    <definedName name="Profession">[2]Data!$Z$2:$Z$22</definedName>
    <definedName name="reportingmans">#REF!</definedName>
    <definedName name="Residential_Services">#REF!</definedName>
    <definedName name="Savings_stream">[2]Data!$L$2:$L$3</definedName>
    <definedName name="SCP">[2]Data!$C$1:$C$5</definedName>
    <definedName name="Stafftype">[1]Data!$N$2:$N$11</definedName>
    <definedName name="third">'[4]Virement prep payrolled staff'!#REF!</definedName>
    <definedName name="Tier">[2]Data!$A$1:$A$12</definedName>
    <definedName name="transferout">#REF!</definedName>
    <definedName name="YesNo">[1]Data!$A$1:$A$2</definedName>
    <definedName name="YesNoNa">[4]Data!$J$1:$J$3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 i="2" l="1"/>
  <c r="J4" i="2"/>
  <c r="K3" i="2"/>
  <c r="J3" i="2"/>
</calcChain>
</file>

<file path=xl/sharedStrings.xml><?xml version="1.0" encoding="utf-8"?>
<sst xmlns="http://schemas.openxmlformats.org/spreadsheetml/2006/main" count="141" uniqueCount="121">
  <si>
    <t>UNIT COSTS 
NOTE: CEC based on the actual cost</t>
  </si>
  <si>
    <t>Actual Unit costs excluding (Capital &amp; OH)</t>
  </si>
  <si>
    <t>Actual Unit costs (Including Capital &amp; OH)</t>
  </si>
  <si>
    <t>Unit Name</t>
  </si>
  <si>
    <t>Unit cost 2005/2006</t>
  </si>
  <si>
    <t>Unit cost 2006/2007</t>
  </si>
  <si>
    <t>Unit cost 2007/2008</t>
  </si>
  <si>
    <t>Unit cost 2008/2009</t>
  </si>
  <si>
    <t>Unit cost 2009/2010</t>
  </si>
  <si>
    <t>Unit cost 2010/2011</t>
  </si>
  <si>
    <t>Unit cost 2011/2012</t>
  </si>
  <si>
    <t>Unit cost 2012/2013</t>
  </si>
  <si>
    <t>Unit cost 2013/2014</t>
  </si>
  <si>
    <t>Unit cost 2014/2015</t>
  </si>
  <si>
    <t>Unit cost 2015/2016</t>
  </si>
  <si>
    <t>Unit cost 2016/2017</t>
  </si>
  <si>
    <t>Capital Charge</t>
  </si>
  <si>
    <t>Overhead
%</t>
  </si>
  <si>
    <t>CEC Clovenstone</t>
  </si>
  <si>
    <t>CEC Balmwell</t>
  </si>
  <si>
    <t>CEC Clermiston</t>
  </si>
  <si>
    <t>CEC Craigour</t>
  </si>
  <si>
    <t>CEC Kirkland</t>
  </si>
  <si>
    <t>CEC Greenfield Park</t>
  </si>
  <si>
    <t>CEC Fords Road</t>
  </si>
  <si>
    <t>CEC Liberton Gardens</t>
  </si>
  <si>
    <t>CEC Sighthill</t>
  </si>
  <si>
    <t>CEC Tower</t>
  </si>
  <si>
    <t>CEC Jewel House</t>
  </si>
  <si>
    <t>CEC Oaklands</t>
  </si>
  <si>
    <t>CEC Parkview</t>
  </si>
  <si>
    <t>CEC Porthaven</t>
  </si>
  <si>
    <t xml:space="preserve">CEC Ferrylee </t>
  </si>
  <si>
    <t xml:space="preserve">CEC Marionville </t>
  </si>
  <si>
    <t xml:space="preserve">CEC Inchview </t>
  </si>
  <si>
    <t xml:space="preserve">CEC Drumbrae </t>
  </si>
  <si>
    <r>
      <t xml:space="preserve">Four Seasons North Merchiston </t>
    </r>
    <r>
      <rPr>
        <sz val="8"/>
        <rFont val="Calibri"/>
        <family val="2"/>
        <scheme val="minor"/>
      </rPr>
      <t>[3]</t>
    </r>
  </si>
  <si>
    <r>
      <t xml:space="preserve">Four Seasons Castle Green </t>
    </r>
    <r>
      <rPr>
        <sz val="8"/>
        <rFont val="Calibri"/>
        <family val="2"/>
        <scheme val="minor"/>
      </rPr>
      <t>[3]</t>
    </r>
  </si>
  <si>
    <r>
      <t>Gylemuir</t>
    </r>
    <r>
      <rPr>
        <sz val="8"/>
        <rFont val="Calibri"/>
        <family val="2"/>
        <scheme val="minor"/>
      </rPr>
      <t xml:space="preserve"> </t>
    </r>
    <r>
      <rPr>
        <b/>
        <sz val="8"/>
        <rFont val="Calibri"/>
        <family val="2"/>
        <scheme val="minor"/>
      </rPr>
      <t>[1] [2]</t>
    </r>
  </si>
  <si>
    <t>[1] Please note that Gylemuir is an interim care home, and is jointly staffed by CEC and NHS staff, the costs shown above are for CEC staff only and exclude NHS payroll costs.</t>
  </si>
  <si>
    <t xml:space="preserve">[2] Please note that Gylemuir came online in 2014/15 and the costs above are reflective of the part year costs and ongoing changes in usage as the service has been developed. </t>
  </si>
  <si>
    <t>[3] Please note that these two care homes are based in council buildings but the services are provided through a contract with Four seasons</t>
  </si>
  <si>
    <t>Example of Costs including NI and Supernanuation based on max point</t>
  </si>
  <si>
    <t>Post</t>
  </si>
  <si>
    <t>Grade</t>
  </si>
  <si>
    <t>Spinal Column Point Range</t>
  </si>
  <si>
    <t>Min
Salary
£</t>
  </si>
  <si>
    <t>Mid
Salary
£</t>
  </si>
  <si>
    <t>Max
Salary
£</t>
  </si>
  <si>
    <t>Basic Pay</t>
  </si>
  <si>
    <t>Nat Ins</t>
  </si>
  <si>
    <t>S/A</t>
  </si>
  <si>
    <t>Gross Pay</t>
  </si>
  <si>
    <t>Employer
Pension Contribution %</t>
  </si>
  <si>
    <t>Manager</t>
  </si>
  <si>
    <t>Grade 9</t>
  </si>
  <si>
    <t>SCP 82-84</t>
  </si>
  <si>
    <t>Deputy/Assistant Manager</t>
  </si>
  <si>
    <t>Grade 7</t>
  </si>
  <si>
    <t>SCP 58-70</t>
  </si>
  <si>
    <t>The annual leave entitlement for full time staff working a standard 36 hour week is:</t>
  </si>
  <si>
    <t>26 days (187.2 hours) - if you have less than five years' continuous service </t>
  </si>
  <si>
    <t>31 days (223.2 hours) - after five years' but less than 10 years' continuous service</t>
  </si>
  <si>
    <t>34 days (244.8 hours) - after 10 years' continuous City of Edinburgh Council service.</t>
  </si>
  <si>
    <t>Care Home Name</t>
  </si>
  <si>
    <t>Care Home address</t>
  </si>
  <si>
    <t>Operated by</t>
  </si>
  <si>
    <t>Length of ownership</t>
  </si>
  <si>
    <t>City of Edinburgh Council</t>
  </si>
  <si>
    <t>Owned by</t>
  </si>
  <si>
    <t>34 Watson Cres, Edinburgh EH11 1HF</t>
  </si>
  <si>
    <t>7 Royston Mains Avenue</t>
  </si>
  <si>
    <t>Ground acquired May 1984</t>
  </si>
  <si>
    <t>Ground acquired Sept 1981</t>
  </si>
  <si>
    <t>Ground acquired March 1989</t>
  </si>
  <si>
    <t>Building completed Sept 2016.  Operational March 2017</t>
  </si>
  <si>
    <t>Ground acquired Sep 1931(larger title)</t>
  </si>
  <si>
    <t xml:space="preserve"> 27 Clovenstone Gardens, Edinburgh EH14 3EX </t>
  </si>
  <si>
    <t xml:space="preserve"> City of Edinburgh Council </t>
  </si>
  <si>
    <t xml:space="preserve"> Building constructed late 1990s </t>
  </si>
  <si>
    <t xml:space="preserve"> 8 Fords Road, Edinburgh, EH11 3HP </t>
  </si>
  <si>
    <t xml:space="preserve"> Building constructed 1990s </t>
  </si>
  <si>
    <t xml:space="preserve"> 15 Bingham Crescent., Edinburgh EH15 3JZ </t>
  </si>
  <si>
    <t xml:space="preserve"> Building constructed 19?? </t>
  </si>
  <si>
    <t xml:space="preserve"> 35B Canaan Lane, Edinburgh EH10 4SG </t>
  </si>
  <si>
    <t xml:space="preserve"> Building constructed 19??  </t>
  </si>
  <si>
    <t>Ground acquired Oct 1945 </t>
  </si>
  <si>
    <t xml:space="preserve">CEC Ferrylee  </t>
  </si>
  <si>
    <t xml:space="preserve"> 33 North Junction Street, Edinburgh EH6 6HR </t>
  </si>
  <si>
    <t>Ground acquired May 1911</t>
  </si>
  <si>
    <t xml:space="preserve">CEC Marionville  </t>
  </si>
  <si>
    <t xml:space="preserve"> 3 Lochend Road South, Edinburgh EH7 6BB </t>
  </si>
  <si>
    <t xml:space="preserve"> Building completed Feb 2007 </t>
  </si>
  <si>
    <t>Ground acquired Dec 1923(larger title)</t>
  </si>
  <si>
    <t xml:space="preserve">CEC Inchview  </t>
  </si>
  <si>
    <t xml:space="preserve"> 233 Gilmerton Road, Edinburgh, EH16 5UD </t>
  </si>
  <si>
    <t xml:space="preserve"> Building completed Jan 2011 </t>
  </si>
  <si>
    <t>Ground acquired Jul 1947(larger title)</t>
  </si>
  <si>
    <t xml:space="preserve">CEC Drumbrae  </t>
  </si>
  <si>
    <t xml:space="preserve"> 24A Ardsheil Avenue Drumbrae, Edinburgh EH4 7HP </t>
  </si>
  <si>
    <t xml:space="preserve"> Building completed early 2013 </t>
  </si>
  <si>
    <t>Ground acquired Feb 1947</t>
  </si>
  <si>
    <t xml:space="preserve">Four Seasons North Merchiston  </t>
  </si>
  <si>
    <t xml:space="preserve">Four Seasons </t>
  </si>
  <si>
    <t xml:space="preserve"> Building completed Dec 2008 </t>
  </si>
  <si>
    <t>Ground acquired Feb 1883 &amp; May 1894 &amp;1895</t>
  </si>
  <si>
    <t xml:space="preserve">Four Seasons Castle Green  </t>
  </si>
  <si>
    <t xml:space="preserve"> Four Seasons </t>
  </si>
  <si>
    <t xml:space="preserve"> Building completed December 2007 </t>
  </si>
  <si>
    <r>
      <t xml:space="preserve">Ground acquired </t>
    </r>
    <r>
      <rPr>
        <sz val="9"/>
        <color rgb="FF000000"/>
        <rFont val="Arial"/>
        <family val="2"/>
      </rPr>
      <t>May 2006</t>
    </r>
  </si>
  <si>
    <t xml:space="preserve">Gylemuir </t>
  </si>
  <si>
    <t xml:space="preserve"> 23/27 Gylemuir Road, Edinburgh </t>
  </si>
  <si>
    <t xml:space="preserve"> BUPA </t>
  </si>
  <si>
    <t xml:space="preserve"> Leased in wef 29/12/2014 </t>
  </si>
  <si>
    <t>Lease in</t>
  </si>
  <si>
    <r>
      <t xml:space="preserve">CEC </t>
    </r>
    <r>
      <rPr>
        <sz val="9"/>
        <color theme="1"/>
        <rFont val="Arial"/>
        <family val="2"/>
      </rPr>
      <t>Royston</t>
    </r>
  </si>
  <si>
    <r>
      <t xml:space="preserve">CEC </t>
    </r>
    <r>
      <rPr>
        <sz val="9"/>
        <color theme="1"/>
        <rFont val="Arial"/>
        <family val="2"/>
      </rPr>
      <t>Clovenstone</t>
    </r>
  </si>
  <si>
    <r>
      <t xml:space="preserve">CEC </t>
    </r>
    <r>
      <rPr>
        <sz val="9"/>
        <color theme="1"/>
        <rFont val="Arial"/>
        <family val="2"/>
      </rPr>
      <t>Fords Road</t>
    </r>
  </si>
  <si>
    <r>
      <t xml:space="preserve">CEC </t>
    </r>
    <r>
      <rPr>
        <sz val="9"/>
        <color theme="1"/>
        <rFont val="Arial"/>
        <family val="2"/>
      </rPr>
      <t>Jewel House</t>
    </r>
  </si>
  <si>
    <r>
      <t xml:space="preserve">CEC </t>
    </r>
    <r>
      <rPr>
        <sz val="9"/>
        <color theme="1"/>
        <rFont val="Arial"/>
        <family val="2"/>
      </rPr>
      <t>Oaklands</t>
    </r>
  </si>
  <si>
    <t xml:space="preserve">160 Greendykes Rd, Edinburgh EH16 4ES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</si>
</sst>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43" formatCode="_(* #,##0.00_);_(* \(#,##0.00\);_(* &quot;-&quot;??_);_(@_)"/>
    <numFmt numFmtId="164" formatCode="_-* #,##0_-;\-* #,##0_-;_-* &quot;-&quot;??_-;_-@_-"/>
  </numFmts>
  <fonts count="20" x14ac:knownFonts="1">
    <font>
      <sz val="11"/>
      <color theme="1"/>
      <name val="Calibri"/>
      <family val="2"/>
      <scheme val="minor"/>
    </font>
    <font>
      <sz val="11"/>
      <color theme="1"/>
      <name val="Calibri"/>
      <family val="2"/>
      <scheme val="minor"/>
    </font>
    <font>
      <b/>
      <sz val="12"/>
      <color theme="1"/>
      <name val="Calibri"/>
      <family val="2"/>
      <scheme val="minor"/>
    </font>
    <font>
      <sz val="9"/>
      <color theme="1"/>
      <name val="Calibri"/>
      <family val="2"/>
      <scheme val="minor"/>
    </font>
    <font>
      <sz val="8"/>
      <color theme="1"/>
      <name val="Calibri"/>
      <family val="2"/>
      <scheme val="minor"/>
    </font>
    <font>
      <b/>
      <sz val="9"/>
      <color theme="1"/>
      <name val="Calibri"/>
      <family val="2"/>
      <scheme val="minor"/>
    </font>
    <font>
      <b/>
      <sz val="9"/>
      <name val="Calibri"/>
      <family val="2"/>
      <scheme val="minor"/>
    </font>
    <font>
      <sz val="10"/>
      <name val="Arial"/>
      <family val="2"/>
    </font>
    <font>
      <sz val="9"/>
      <name val="Calibri"/>
      <family val="2"/>
      <scheme val="minor"/>
    </font>
    <font>
      <sz val="8"/>
      <name val="Calibri"/>
      <family val="2"/>
      <scheme val="minor"/>
    </font>
    <font>
      <b/>
      <sz val="8"/>
      <name val="Calibri"/>
      <family val="2"/>
      <scheme val="minor"/>
    </font>
    <font>
      <u/>
      <sz val="9"/>
      <color theme="1"/>
      <name val="Calibri"/>
      <family val="2"/>
      <scheme val="minor"/>
    </font>
    <font>
      <i/>
      <sz val="9"/>
      <color theme="1"/>
      <name val="Calibri"/>
      <family val="2"/>
      <scheme val="minor"/>
    </font>
    <font>
      <b/>
      <sz val="9"/>
      <color rgb="FF333333"/>
      <name val="Calibri"/>
      <family val="2"/>
      <scheme val="minor"/>
    </font>
    <font>
      <sz val="9"/>
      <color rgb="FF333333"/>
      <name val="Calibri"/>
      <family val="2"/>
      <scheme val="minor"/>
    </font>
    <font>
      <sz val="10"/>
      <color rgb="FF222222"/>
      <name val="Arial"/>
      <family val="2"/>
    </font>
    <font>
      <sz val="9"/>
      <color theme="1"/>
      <name val="Arial"/>
      <family val="2"/>
    </font>
    <font>
      <b/>
      <sz val="9"/>
      <color theme="1"/>
      <name val="Calibri"/>
      <family val="2"/>
    </font>
    <font>
      <sz val="10"/>
      <color theme="1"/>
      <name val="Arial"/>
      <family val="2"/>
    </font>
    <font>
      <sz val="9"/>
      <color rgb="FF000000"/>
      <name val="Arial"/>
      <family val="2"/>
    </font>
  </fonts>
  <fills count="7">
    <fill>
      <patternFill patternType="none"/>
    </fill>
    <fill>
      <patternFill patternType="gray125"/>
    </fill>
    <fill>
      <patternFill patternType="solid">
        <fgColor theme="7" tint="0.39997558519241921"/>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rgb="FFFFD966"/>
        <bgColor indexed="64"/>
      </patternFill>
    </fill>
    <fill>
      <patternFill patternType="solid">
        <fgColor rgb="FFFFE69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s>
  <cellStyleXfs count="6">
    <xf numFmtId="0" fontId="0" fillId="0" borderId="0"/>
    <xf numFmtId="43" fontId="1" fillId="0" borderId="0" applyFont="0" applyFill="0" applyBorder="0" applyAlignment="0" applyProtection="0"/>
    <xf numFmtId="0" fontId="7" fillId="0" borderId="0"/>
    <xf numFmtId="43" fontId="7"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cellStyleXfs>
  <cellXfs count="52">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2" fontId="3" fillId="0" borderId="0" xfId="0" applyNumberFormat="1" applyFont="1"/>
    <xf numFmtId="0" fontId="5" fillId="2" borderId="1" xfId="0" applyFont="1" applyFill="1" applyBorder="1" applyAlignment="1">
      <alignment wrapText="1"/>
    </xf>
    <xf numFmtId="0" fontId="5" fillId="2" borderId="2" xfId="0" applyFont="1" applyFill="1" applyBorder="1" applyAlignment="1">
      <alignment vertical="center"/>
    </xf>
    <xf numFmtId="0" fontId="5" fillId="2" borderId="3" xfId="0" applyFont="1" applyFill="1" applyBorder="1" applyAlignment="1">
      <alignment horizontal="center" vertical="center"/>
    </xf>
    <xf numFmtId="0" fontId="6" fillId="2" borderId="1" xfId="0" applyFont="1" applyFill="1" applyBorder="1" applyAlignment="1">
      <alignment horizontal="left" vertical="center"/>
    </xf>
    <xf numFmtId="3" fontId="6" fillId="2" borderId="1" xfId="2" applyNumberFormat="1" applyFont="1" applyFill="1" applyBorder="1" applyAlignment="1">
      <alignment horizontal="center" vertical="center" wrapText="1"/>
    </xf>
    <xf numFmtId="0" fontId="3" fillId="0" borderId="0" xfId="0" applyFont="1" applyAlignment="1">
      <alignment horizontal="center" vertical="center"/>
    </xf>
    <xf numFmtId="44" fontId="8" fillId="3" borderId="1" xfId="3" applyNumberFormat="1" applyFont="1" applyFill="1" applyBorder="1" applyAlignment="1">
      <alignment vertical="center"/>
    </xf>
    <xf numFmtId="4" fontId="8" fillId="3" borderId="1" xfId="0" applyNumberFormat="1" applyFont="1" applyFill="1" applyBorder="1" applyAlignment="1">
      <alignment vertical="center"/>
    </xf>
    <xf numFmtId="44" fontId="8" fillId="3" borderId="4" xfId="3" applyNumberFormat="1" applyFont="1" applyFill="1" applyBorder="1" applyAlignment="1">
      <alignment vertical="center"/>
    </xf>
    <xf numFmtId="0" fontId="3" fillId="0" borderId="0" xfId="0" applyFont="1" applyAlignment="1">
      <alignment horizontal="left"/>
    </xf>
    <xf numFmtId="0" fontId="11" fillId="0" borderId="0" xfId="0" applyFont="1" applyAlignment="1">
      <alignment horizontal="left"/>
    </xf>
    <xf numFmtId="0" fontId="12" fillId="0" borderId="0" xfId="0" applyFont="1" applyAlignment="1">
      <alignment horizontal="left"/>
    </xf>
    <xf numFmtId="0" fontId="12" fillId="0" borderId="0" xfId="0" applyFont="1"/>
    <xf numFmtId="0" fontId="3" fillId="0" borderId="0" xfId="0" applyFont="1" applyFill="1" applyAlignment="1">
      <alignment horizontal="center" vertical="center"/>
    </xf>
    <xf numFmtId="0" fontId="3" fillId="0" borderId="0" xfId="0" applyNumberFormat="1" applyFont="1" applyFill="1" applyBorder="1"/>
    <xf numFmtId="0" fontId="5" fillId="0" borderId="1" xfId="0" applyNumberFormat="1" applyFont="1" applyFill="1" applyBorder="1"/>
    <xf numFmtId="0" fontId="5" fillId="0" borderId="1" xfId="0" applyNumberFormat="1" applyFont="1" applyFill="1" applyBorder="1" applyAlignment="1">
      <alignment horizontal="center" wrapText="1"/>
    </xf>
    <xf numFmtId="0" fontId="5" fillId="4" borderId="1" xfId="0" applyFont="1" applyFill="1" applyBorder="1" applyAlignment="1">
      <alignment horizontal="center" wrapText="1"/>
    </xf>
    <xf numFmtId="0" fontId="5" fillId="4" borderId="1" xfId="0" applyNumberFormat="1" applyFont="1" applyFill="1" applyBorder="1" applyAlignment="1">
      <alignment horizontal="center" wrapText="1"/>
    </xf>
    <xf numFmtId="0" fontId="3" fillId="0" borderId="1" xfId="0" applyNumberFormat="1" applyFont="1" applyFill="1" applyBorder="1"/>
    <xf numFmtId="164" fontId="3" fillId="0" borderId="1" xfId="1" applyNumberFormat="1" applyFont="1" applyBorder="1"/>
    <xf numFmtId="164" fontId="5" fillId="0" borderId="1" xfId="0" applyNumberFormat="1" applyFont="1" applyBorder="1"/>
    <xf numFmtId="0" fontId="13" fillId="0" borderId="0" xfId="0" applyNumberFormat="1" applyFont="1" applyFill="1" applyBorder="1" applyAlignment="1">
      <alignment vertical="center"/>
    </xf>
    <xf numFmtId="0" fontId="14" fillId="0" borderId="0" xfId="0" applyNumberFormat="1" applyFont="1" applyFill="1" applyBorder="1" applyAlignment="1">
      <alignment vertical="center"/>
    </xf>
    <xf numFmtId="0" fontId="0" fillId="0" borderId="0" xfId="0" applyAlignment="1">
      <alignment vertical="center"/>
    </xf>
    <xf numFmtId="0" fontId="17" fillId="5" borderId="6" xfId="0" applyFont="1" applyFill="1" applyBorder="1" applyAlignment="1">
      <alignment vertical="center"/>
    </xf>
    <xf numFmtId="0" fontId="17" fillId="5" borderId="7" xfId="0" applyFont="1" applyFill="1" applyBorder="1" applyAlignment="1">
      <alignment vertical="center"/>
    </xf>
    <xf numFmtId="0" fontId="16" fillId="6" borderId="8" xfId="0" applyFont="1" applyFill="1" applyBorder="1" applyAlignment="1">
      <alignment vertical="center"/>
    </xf>
    <xf numFmtId="0" fontId="18" fillId="6" borderId="9" xfId="0" applyFont="1" applyFill="1" applyBorder="1" applyAlignment="1">
      <alignment vertical="center"/>
    </xf>
    <xf numFmtId="0" fontId="16" fillId="6" borderId="9" xfId="0" applyFont="1" applyFill="1" applyBorder="1" applyAlignment="1">
      <alignment vertical="center"/>
    </xf>
    <xf numFmtId="0" fontId="16" fillId="6" borderId="10" xfId="0" applyFont="1" applyFill="1" applyBorder="1" applyAlignment="1">
      <alignment vertical="center" wrapText="1"/>
    </xf>
    <xf numFmtId="0" fontId="18" fillId="6" borderId="9" xfId="0" applyFont="1" applyFill="1" applyBorder="1" applyAlignment="1">
      <alignment vertical="center" wrapText="1"/>
    </xf>
    <xf numFmtId="0" fontId="16" fillId="6" borderId="7" xfId="0" applyFont="1" applyFill="1" applyBorder="1" applyAlignment="1">
      <alignment vertical="center" wrapText="1"/>
    </xf>
    <xf numFmtId="0" fontId="19" fillId="6" borderId="9" xfId="0" applyFont="1" applyFill="1" applyBorder="1" applyAlignment="1">
      <alignment vertical="center" wrapText="1"/>
    </xf>
    <xf numFmtId="0" fontId="16" fillId="6" borderId="9" xfId="0" applyFont="1" applyFill="1" applyBorder="1" applyAlignment="1">
      <alignment vertical="center" wrapText="1"/>
    </xf>
    <xf numFmtId="0" fontId="19" fillId="6" borderId="9" xfId="0" applyFont="1" applyFill="1" applyBorder="1" applyAlignment="1">
      <alignment vertical="center"/>
    </xf>
    <xf numFmtId="0" fontId="16" fillId="6" borderId="11" xfId="0" applyFont="1" applyFill="1" applyBorder="1" applyAlignment="1">
      <alignment vertical="center"/>
    </xf>
    <xf numFmtId="0" fontId="18" fillId="6" borderId="10" xfId="0" applyFont="1" applyFill="1" applyBorder="1" applyAlignment="1">
      <alignment vertical="center" wrapText="1"/>
    </xf>
    <xf numFmtId="0" fontId="16" fillId="6" borderId="12" xfId="0" applyFont="1" applyFill="1" applyBorder="1" applyAlignment="1">
      <alignment vertical="center"/>
    </xf>
    <xf numFmtId="0" fontId="18" fillId="6" borderId="13" xfId="0" applyFont="1" applyFill="1" applyBorder="1" applyAlignment="1">
      <alignment vertical="center" wrapText="1"/>
    </xf>
    <xf numFmtId="0" fontId="15" fillId="6" borderId="7" xfId="0" applyFont="1" applyFill="1" applyBorder="1" applyAlignment="1">
      <alignment vertical="center" wrapText="1"/>
    </xf>
    <xf numFmtId="0" fontId="16" fillId="6" borderId="6" xfId="0" applyFont="1" applyFill="1" applyBorder="1" applyAlignment="1">
      <alignment vertical="center"/>
    </xf>
    <xf numFmtId="0" fontId="18" fillId="6" borderId="7" xfId="0" applyFont="1" applyFill="1" applyBorder="1" applyAlignment="1">
      <alignment vertical="center" wrapText="1"/>
    </xf>
    <xf numFmtId="0" fontId="5" fillId="4" borderId="2" xfId="0" applyNumberFormat="1" applyFont="1" applyFill="1" applyBorder="1" applyAlignment="1">
      <alignment horizontal="center" wrapText="1"/>
    </xf>
    <xf numFmtId="0" fontId="5" fillId="4" borderId="3" xfId="0" applyNumberFormat="1" applyFont="1" applyFill="1" applyBorder="1" applyAlignment="1">
      <alignment horizontal="center" wrapText="1"/>
    </xf>
    <xf numFmtId="0" fontId="5" fillId="4" borderId="5" xfId="0" applyNumberFormat="1" applyFont="1" applyFill="1" applyBorder="1" applyAlignment="1">
      <alignment horizontal="center" wrapText="1"/>
    </xf>
  </cellXfs>
  <cellStyles count="6">
    <cellStyle name="Comma" xfId="1" builtinId="3"/>
    <cellStyle name="Comma 2" xfId="3"/>
    <cellStyle name="Comma 2 2" xfId="5"/>
    <cellStyle name="Comma 3" xfId="4"/>
    <cellStyle name="Normal" xfId="0" builtinId="0"/>
    <cellStyle name="Normal 6"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Fin\Finserv\BusSupp\Health\Health%20&amp;%20Social%20Care\Budget%20development\Budget%2017-18\ZBB\Uploaded%20ZBB\ZBB%20for%20H&amp;SC%20Integration%20Master%20Sheet%20Final%20Version%20takes%20account%20of%20changes%20to%20Integrated%20post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Fin\Finserv\BusSupp\Health\Health%20&amp;%20Social%20Care\Budget%20Development\Budget%2016-17\COUNCIL%20TRANSFORMATION\H&amp;SC%20Localities\Structures\PMO%20Structure\01-12-2016%20v25%20Structures\HSC%20Citizens%20Localities%20v10W.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Fin\Finserv\BusSupp\Health\Health%20&amp;%20Social%20Care\Budget%20development\Budget%2016-17\COUNCIL%20TRANSFORMATION\H&amp;SC%20Localities\Structures\PMO%20Structure\06-03-2017%20V26%20Structures\HSC%20Citizens%20Localities%20v10Y.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Fin\Finserv\BusSupp\Health\Health%20&amp;%20Social%20Care\Budget%20development\Budget%2017-18\ZBB\ZBB%20for%20H&amp;SC%20Integration%20Master%20Sheet%20Final%20Version%20takes%20account%20of%20changes%20to%20Integrated%20post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Cost Centre Names"/>
      <sheetName val="Master Sheet"/>
      <sheetName val="Virement prep payrolled staff"/>
      <sheetName val="Master Sheet NHS 3rd Party"/>
      <sheetName val="Virement prep 3rd party"/>
      <sheetName val="NHS Paygrades 2017-18"/>
      <sheetName val="Data"/>
      <sheetName val="Staffing types"/>
      <sheetName val="Allowances &amp; Agency"/>
      <sheetName val="Subjectives"/>
      <sheetName val="CEC Paygrades 2017-18"/>
      <sheetName val="pay award 15-16 16-17 17-18"/>
      <sheetName val="Snapshot after first drop 10z"/>
      <sheetName val="Sheet2"/>
      <sheetName val="Test extract for Colin"/>
      <sheetName val="2nd Test extract for Colin"/>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
          <cell r="A1" t="str">
            <v>Yes</v>
          </cell>
        </row>
        <row r="2">
          <cell r="A2" t="str">
            <v>No</v>
          </cell>
          <cell r="N2" t="str">
            <v>APT&amp;C</v>
          </cell>
          <cell r="O2" t="str">
            <v>Day</v>
          </cell>
        </row>
        <row r="3">
          <cell r="N3" t="str">
            <v>Community Care Assistants</v>
          </cell>
          <cell r="O3" t="str">
            <v>Night</v>
          </cell>
        </row>
        <row r="4">
          <cell r="N4" t="str">
            <v>Manual Workers</v>
          </cell>
          <cell r="O4" t="str">
            <v>NHS</v>
          </cell>
        </row>
        <row r="5">
          <cell r="N5" t="str">
            <v>NHS</v>
          </cell>
          <cell r="O5" t="str">
            <v>n/a</v>
          </cell>
        </row>
        <row r="6">
          <cell r="N6" t="str">
            <v>Occ Therapists</v>
          </cell>
        </row>
        <row r="7">
          <cell r="N7" t="str">
            <v>Social Care Assistants</v>
          </cell>
        </row>
        <row r="8">
          <cell r="N8" t="str">
            <v>Social Care Workers</v>
          </cell>
        </row>
        <row r="9">
          <cell r="N9" t="str">
            <v>Social Workers Residential</v>
          </cell>
        </row>
        <row r="10">
          <cell r="N10" t="str">
            <v>Sw Cooks</v>
          </cell>
        </row>
        <row r="11">
          <cell r="N11" t="str">
            <v>Temps</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ncilliation of numbers"/>
      <sheetName val="Sheet1"/>
      <sheetName val="new structure old location"/>
      <sheetName val="Dataset compare with Master"/>
      <sheetName val="Dataset pivot"/>
      <sheetName val="Dataset extract"/>
      <sheetName val="Pivoted Teams"/>
      <sheetName val="Pivoted Posts (2)"/>
      <sheetName val="Pivoted Posts"/>
      <sheetName val="Financial Summary"/>
      <sheetName val="Struture Spilt by Tier"/>
      <sheetName val="Financials"/>
      <sheetName val="pivot on master"/>
      <sheetName val="Locality"/>
      <sheetName val="Master"/>
      <sheetName val="Summary"/>
      <sheetName val="Ready Reckoner"/>
      <sheetName val="Nat Ins Contribs"/>
      <sheetName val="CEC Paygrades"/>
      <sheetName val="NHS Paygrades"/>
      <sheetName val="NHS Paygrades 16-17"/>
      <sheetName val="Data"/>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ow r="1">
          <cell r="A1" t="str">
            <v>Tier 1</v>
          </cell>
          <cell r="B1" t="str">
            <v>Grade 1</v>
          </cell>
          <cell r="C1" t="str">
            <v>Min</v>
          </cell>
        </row>
        <row r="2">
          <cell r="A2" t="str">
            <v>Tier 2</v>
          </cell>
          <cell r="B2" t="str">
            <v>Grade 2</v>
          </cell>
          <cell r="C2" t="str">
            <v>Mid</v>
          </cell>
          <cell r="J2">
            <v>0</v>
          </cell>
          <cell r="L2" t="str">
            <v>NM</v>
          </cell>
          <cell r="N2" t="str">
            <v>CEC</v>
          </cell>
          <cell r="P2" t="str">
            <v>NE</v>
          </cell>
          <cell r="Q2" t="str">
            <v>Hub</v>
          </cell>
          <cell r="S2" t="str">
            <v>Phase 1</v>
          </cell>
          <cell r="U2" t="str">
            <v>Care Home op</v>
          </cell>
          <cell r="W2" t="str">
            <v>Care Home op</v>
          </cell>
          <cell r="Z2" t="str">
            <v>Admin &amp; clerical</v>
          </cell>
        </row>
        <row r="3">
          <cell r="A3" t="str">
            <v>Tier 3</v>
          </cell>
          <cell r="B3" t="str">
            <v>Grade 3</v>
          </cell>
          <cell r="C3" t="str">
            <v>Mid + 1</v>
          </cell>
          <cell r="J3">
            <v>5</v>
          </cell>
          <cell r="L3" t="str">
            <v>M</v>
          </cell>
          <cell r="N3" t="str">
            <v>NHS</v>
          </cell>
          <cell r="P3" t="str">
            <v>NW</v>
          </cell>
          <cell r="Q3" t="str">
            <v>LM</v>
          </cell>
          <cell r="S3" t="str">
            <v>Phase 2</v>
          </cell>
          <cell r="U3" t="str">
            <v>Comm Equip</v>
          </cell>
          <cell r="W3" t="str">
            <v>Chief Nurse</v>
          </cell>
          <cell r="Z3" t="str">
            <v>Business Professional</v>
          </cell>
        </row>
        <row r="4">
          <cell r="A4" t="str">
            <v>Tier 4</v>
          </cell>
          <cell r="B4" t="str">
            <v>Grade 4</v>
          </cell>
          <cell r="C4" t="str">
            <v>Mid + 2</v>
          </cell>
          <cell r="J4">
            <v>10</v>
          </cell>
          <cell r="P4" t="str">
            <v>SE</v>
          </cell>
          <cell r="Q4" t="str">
            <v>AHP</v>
          </cell>
          <cell r="S4" t="str">
            <v>Phase 3</v>
          </cell>
          <cell r="U4" t="str">
            <v>Day care op</v>
          </cell>
          <cell r="W4" t="str">
            <v>Comm Equip</v>
          </cell>
          <cell r="Z4" t="str">
            <v>Business services</v>
          </cell>
        </row>
        <row r="5">
          <cell r="A5" t="str">
            <v>Tier 5</v>
          </cell>
          <cell r="B5" t="str">
            <v>Grade 5</v>
          </cell>
          <cell r="C5" t="str">
            <v>Max</v>
          </cell>
          <cell r="J5">
            <v>15</v>
          </cell>
          <cell r="P5" t="str">
            <v>SW</v>
          </cell>
          <cell r="Q5" t="str">
            <v>CN</v>
          </cell>
          <cell r="S5" t="str">
            <v>Phase 4</v>
          </cell>
          <cell r="U5" t="str">
            <v>Disabilities</v>
          </cell>
          <cell r="W5" t="str">
            <v>Day care op</v>
          </cell>
          <cell r="Z5" t="str">
            <v>Care &amp; support staff</v>
          </cell>
        </row>
        <row r="6">
          <cell r="A6" t="str">
            <v>Tier 6</v>
          </cell>
          <cell r="B6" t="str">
            <v>Grade 6</v>
          </cell>
          <cell r="J6">
            <v>20</v>
          </cell>
          <cell r="P6" t="str">
            <v>CENT</v>
          </cell>
          <cell r="Q6" t="str">
            <v>MH/SM</v>
          </cell>
          <cell r="S6" t="str">
            <v>Phase 5</v>
          </cell>
          <cell r="U6" t="str">
            <v>Homecare</v>
          </cell>
          <cell r="W6" t="str">
            <v>Disabilities</v>
          </cell>
          <cell r="Z6" t="str">
            <v>Dietician</v>
          </cell>
        </row>
        <row r="7">
          <cell r="A7" t="str">
            <v>Tier 7</v>
          </cell>
          <cell r="B7" t="str">
            <v>Grade 7</v>
          </cell>
          <cell r="J7">
            <v>25</v>
          </cell>
          <cell r="Q7" t="str">
            <v>C 1</v>
          </cell>
          <cell r="S7" t="str">
            <v>Phase 6</v>
          </cell>
          <cell r="U7" t="str">
            <v>HQ</v>
          </cell>
          <cell r="W7" t="str">
            <v>Homecare</v>
          </cell>
          <cell r="Z7" t="str">
            <v>Directorate</v>
          </cell>
        </row>
        <row r="8">
          <cell r="A8" t="str">
            <v>Tier 8</v>
          </cell>
          <cell r="B8" t="str">
            <v>Grade 8</v>
          </cell>
          <cell r="J8">
            <v>30</v>
          </cell>
          <cell r="Q8" t="str">
            <v>HQ</v>
          </cell>
          <cell r="S8" t="str">
            <v>Phase 7</v>
          </cell>
          <cell r="U8" t="str">
            <v>MH</v>
          </cell>
          <cell r="W8" t="str">
            <v>HQ</v>
          </cell>
          <cell r="Z8" t="str">
            <v>GP</v>
          </cell>
        </row>
        <row r="9">
          <cell r="A9" t="str">
            <v>Tier 9</v>
          </cell>
          <cell r="B9" t="str">
            <v>Grade 9</v>
          </cell>
          <cell r="J9">
            <v>35</v>
          </cell>
          <cell r="Q9" t="str">
            <v>C 2</v>
          </cell>
          <cell r="U9" t="str">
            <v>New HQ</v>
          </cell>
          <cell r="W9" t="str">
            <v>Medical</v>
          </cell>
          <cell r="Z9" t="str">
            <v>Medical</v>
          </cell>
        </row>
        <row r="10">
          <cell r="A10" t="str">
            <v>Tier 10</v>
          </cell>
          <cell r="B10" t="str">
            <v>Grade 10</v>
          </cell>
          <cell r="J10">
            <v>40</v>
          </cell>
          <cell r="U10" t="str">
            <v>New Localities</v>
          </cell>
          <cell r="W10" t="str">
            <v>MH</v>
          </cell>
          <cell r="Z10" t="str">
            <v>Nursing</v>
          </cell>
        </row>
        <row r="11">
          <cell r="A11" t="str">
            <v>Tier 11</v>
          </cell>
          <cell r="B11" t="str">
            <v>Grade 11</v>
          </cell>
          <cell r="J11">
            <v>45</v>
          </cell>
          <cell r="U11" t="str">
            <v>NHS</v>
          </cell>
          <cell r="W11" t="str">
            <v>Medical</v>
          </cell>
          <cell r="Z11" t="str">
            <v>Occupational Therapy</v>
          </cell>
        </row>
        <row r="12">
          <cell r="A12" t="str">
            <v>Tier 12</v>
          </cell>
          <cell r="B12" t="str">
            <v>Grade 12</v>
          </cell>
          <cell r="J12">
            <v>50</v>
          </cell>
          <cell r="U12" t="str">
            <v>OT</v>
          </cell>
          <cell r="W12" t="str">
            <v>New HQ</v>
          </cell>
          <cell r="Z12" t="str">
            <v>Other</v>
          </cell>
        </row>
        <row r="13">
          <cell r="B13" t="str">
            <v>CEC HoS</v>
          </cell>
          <cell r="J13">
            <v>55</v>
          </cell>
          <cell r="U13" t="str">
            <v>Senior Management</v>
          </cell>
          <cell r="W13" t="str">
            <v>New Localities</v>
          </cell>
          <cell r="Z13" t="str">
            <v>Other Health</v>
          </cell>
        </row>
        <row r="14">
          <cell r="B14" t="str">
            <v>Band 1</v>
          </cell>
          <cell r="J14">
            <v>60</v>
          </cell>
          <cell r="U14" t="str">
            <v>Social Work</v>
          </cell>
          <cell r="W14" t="str">
            <v>NHS</v>
          </cell>
          <cell r="Z14" t="str">
            <v>Pharmacy</v>
          </cell>
        </row>
        <row r="15">
          <cell r="B15" t="str">
            <v>Band 2</v>
          </cell>
          <cell r="J15">
            <v>65</v>
          </cell>
          <cell r="U15" t="str">
            <v>Social Work Professional</v>
          </cell>
          <cell r="W15" t="str">
            <v>Nursing</v>
          </cell>
          <cell r="Z15" t="str">
            <v>Physiotherapy</v>
          </cell>
        </row>
        <row r="16">
          <cell r="B16" t="str">
            <v>Band 3</v>
          </cell>
          <cell r="J16">
            <v>70</v>
          </cell>
          <cell r="U16" t="str">
            <v>Telecare</v>
          </cell>
          <cell r="W16" t="str">
            <v>OT</v>
          </cell>
          <cell r="Z16" t="str">
            <v>Psychiatry</v>
          </cell>
        </row>
        <row r="17">
          <cell r="B17" t="str">
            <v>Band 4</v>
          </cell>
          <cell r="J17">
            <v>75</v>
          </cell>
          <cell r="W17" t="str">
            <v>Physiotherapy</v>
          </cell>
          <cell r="Z17" t="str">
            <v>Psychology</v>
          </cell>
        </row>
        <row r="18">
          <cell r="B18" t="str">
            <v>Band 5</v>
          </cell>
          <cell r="J18">
            <v>80</v>
          </cell>
          <cell r="W18" t="str">
            <v>Primary Care &amp; Public Health</v>
          </cell>
          <cell r="Z18" t="str">
            <v>Social Care Other</v>
          </cell>
        </row>
        <row r="19">
          <cell r="B19" t="str">
            <v>Band 6</v>
          </cell>
          <cell r="J19">
            <v>85</v>
          </cell>
          <cell r="W19" t="str">
            <v>Psychiatry</v>
          </cell>
          <cell r="Z19" t="str">
            <v>Social work</v>
          </cell>
        </row>
        <row r="20">
          <cell r="B20" t="str">
            <v>Band 7</v>
          </cell>
          <cell r="J20">
            <v>90</v>
          </cell>
          <cell r="W20" t="str">
            <v>Senior Management</v>
          </cell>
          <cell r="Z20" t="str">
            <v>Speech &amp; Language Therapy</v>
          </cell>
        </row>
        <row r="21">
          <cell r="B21" t="str">
            <v>Band 8A</v>
          </cell>
          <cell r="J21">
            <v>95</v>
          </cell>
          <cell r="W21" t="str">
            <v>Social Work</v>
          </cell>
          <cell r="Z21" t="str">
            <v>TBC</v>
          </cell>
        </row>
        <row r="22">
          <cell r="B22" t="str">
            <v>Band 8B</v>
          </cell>
          <cell r="J22">
            <v>100</v>
          </cell>
          <cell r="W22" t="str">
            <v>Social Work Professional</v>
          </cell>
          <cell r="Z22" t="str">
            <v>Technical</v>
          </cell>
        </row>
        <row r="23">
          <cell r="B23" t="str">
            <v>Band 8C</v>
          </cell>
          <cell r="W23" t="str">
            <v>Therapies</v>
          </cell>
        </row>
        <row r="24">
          <cell r="B24" t="str">
            <v>Band 8D</v>
          </cell>
          <cell r="W24" t="str">
            <v>Telecare</v>
          </cell>
        </row>
        <row r="25">
          <cell r="B25" t="str">
            <v>Band 9</v>
          </cell>
        </row>
      </sheetData>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ncilliation of numbers"/>
      <sheetName val="Sheet1"/>
      <sheetName val="new structure old location"/>
      <sheetName val="Dataset compare with Master"/>
      <sheetName val="Dataset pivot"/>
      <sheetName val="Dataset extract"/>
      <sheetName val="Pivoted Teams"/>
      <sheetName val="Pivoted Posts (2)"/>
      <sheetName val="Pivoted Posts"/>
      <sheetName val="Financial Summary"/>
      <sheetName val="Struture Spilt by Tier"/>
      <sheetName val="Financials"/>
      <sheetName val="pivot on master"/>
      <sheetName val="Locality"/>
      <sheetName val="Master"/>
      <sheetName val="Recharegeable posts"/>
      <sheetName val="2016-17 recharge"/>
      <sheetName val="Summary"/>
      <sheetName val="Ready Reckoner"/>
      <sheetName val="Nat Ins Contribs"/>
      <sheetName val="CEC Paygrades"/>
      <sheetName val="NHS Paygrades"/>
      <sheetName val="NHS Paygrades 16-17"/>
      <sheetName val="Data"/>
      <sheetName val="Sheet2"/>
      <sheetName val="Option Summary"/>
      <sheetName val="Option B"/>
      <sheetName val="Option C"/>
      <sheetName val="Option D"/>
      <sheetName val="Option 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
          <cell r="A1" t="str">
            <v>Tier 1</v>
          </cell>
          <cell r="AB1" t="str">
            <v>Locality management</v>
          </cell>
        </row>
        <row r="2">
          <cell r="AB2" t="str">
            <v>Care home</v>
          </cell>
        </row>
        <row r="3">
          <cell r="AB3" t="str">
            <v>Day support</v>
          </cell>
        </row>
        <row r="4">
          <cell r="AB4" t="str">
            <v>MH/SM</v>
          </cell>
        </row>
        <row r="5">
          <cell r="AB5" t="str">
            <v>SW Team</v>
          </cell>
        </row>
        <row r="6">
          <cell r="AB6" t="str">
            <v>Therapies Team</v>
          </cell>
        </row>
        <row r="7">
          <cell r="AB7" t="str">
            <v>HQ Manangement</v>
          </cell>
        </row>
        <row r="8">
          <cell r="AB8" t="str">
            <v>Disability HQ</v>
          </cell>
        </row>
        <row r="9">
          <cell r="AB9" t="str">
            <v>Other functions HQ</v>
          </cell>
        </row>
        <row r="10">
          <cell r="AB10" t="str">
            <v>HQ Mental Health</v>
          </cell>
        </row>
        <row r="11">
          <cell r="AB11" t="str">
            <v>HQ CES Telecare</v>
          </cell>
        </row>
        <row r="12">
          <cell r="AB12" t="str">
            <v>HQ ESWS</v>
          </cell>
        </row>
        <row r="13">
          <cell r="AB13" t="str">
            <v>HQ NHS Functions</v>
          </cell>
        </row>
        <row r="14">
          <cell r="AB14" t="str">
            <v>HQ Homecare</v>
          </cell>
        </row>
        <row r="15">
          <cell r="AB15" t="str">
            <v>Home Care</v>
          </cell>
        </row>
        <row r="16">
          <cell r="AB16" t="str">
            <v>District Nursing</v>
          </cell>
        </row>
        <row r="17">
          <cell r="AB17" t="str">
            <v>OT Team</v>
          </cell>
        </row>
        <row r="18">
          <cell r="AB18" t="str">
            <v>CLD Team</v>
          </cell>
        </row>
        <row r="19">
          <cell r="AB19" t="str">
            <v>Reablement</v>
          </cell>
        </row>
        <row r="20">
          <cell r="AB20" t="str">
            <v>Other Nursing</v>
          </cell>
        </row>
        <row r="21">
          <cell r="AB21" t="str">
            <v>SMU</v>
          </cell>
        </row>
        <row r="22">
          <cell r="AB22" t="str">
            <v>RRT</v>
          </cell>
        </row>
        <row r="23">
          <cell r="AB23" t="str">
            <v>CMHT</v>
          </cell>
        </row>
        <row r="24">
          <cell r="AB24" t="str">
            <v>Treatment Room</v>
          </cell>
        </row>
        <row r="25">
          <cell r="AB25" t="str">
            <v>AHP</v>
          </cell>
        </row>
        <row r="26">
          <cell r="AB26" t="str">
            <v>LCTC</v>
          </cell>
        </row>
        <row r="27">
          <cell r="AB27" t="str">
            <v>OPMH</v>
          </cell>
        </row>
        <row r="28">
          <cell r="AB28" t="str">
            <v>Deferred to be assigned</v>
          </cell>
        </row>
      </sheetData>
      <sheetData sheetId="24"/>
      <sheetData sheetId="25"/>
      <sheetData sheetId="26"/>
      <sheetData sheetId="27"/>
      <sheetData sheetId="28"/>
      <sheetData sheetId="2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Cost Centre Names"/>
      <sheetName val="Master Sheet"/>
      <sheetName val="Virement prep payrolled staff"/>
      <sheetName val="Master Sheet NHS 3rd Party"/>
      <sheetName val="Virement prep 3rd party"/>
      <sheetName val="NHS Paygrades 2017-18"/>
      <sheetName val="Data"/>
      <sheetName val="Staffing types"/>
      <sheetName val="Allowances &amp; Agency"/>
      <sheetName val="Subjectives"/>
      <sheetName val="CEC Paygrades 2017-18"/>
      <sheetName val="pay award 15-16 16-17 17-18"/>
      <sheetName val="Snapshot after first drop 10z"/>
      <sheetName val="Sheet2"/>
      <sheetName val="Test extract for Colin"/>
      <sheetName val="2nd Test extract for Coli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
          <cell r="A1" t="str">
            <v>Yes</v>
          </cell>
          <cell r="B1" t="str">
            <v>New</v>
          </cell>
          <cell r="I1" t="str">
            <v>CB</v>
          </cell>
          <cell r="J1" t="str">
            <v>Yes</v>
          </cell>
          <cell r="T1" t="str">
            <v>Yes</v>
          </cell>
          <cell r="U1">
            <v>25</v>
          </cell>
        </row>
        <row r="2">
          <cell r="B2" t="str">
            <v>Repoint</v>
          </cell>
          <cell r="I2" t="str">
            <v>CK</v>
          </cell>
          <cell r="J2" t="str">
            <v>No</v>
          </cell>
          <cell r="T2" t="str">
            <v xml:space="preserve">No </v>
          </cell>
          <cell r="U2">
            <v>50</v>
          </cell>
        </row>
        <row r="3">
          <cell r="I3" t="str">
            <v>CW</v>
          </cell>
          <cell r="J3" t="str">
            <v>n/a</v>
          </cell>
          <cell r="T3" t="str">
            <v>Confirm</v>
          </cell>
          <cell r="U3">
            <v>75</v>
          </cell>
        </row>
        <row r="4">
          <cell r="I4" t="str">
            <v>DB</v>
          </cell>
          <cell r="U4">
            <v>33</v>
          </cell>
        </row>
        <row r="5">
          <cell r="I5" t="str">
            <v>JM</v>
          </cell>
          <cell r="U5">
            <v>66</v>
          </cell>
        </row>
        <row r="6">
          <cell r="I6" t="str">
            <v>KD</v>
          </cell>
          <cell r="U6">
            <v>100</v>
          </cell>
        </row>
        <row r="7">
          <cell r="I7" t="str">
            <v>KR</v>
          </cell>
        </row>
        <row r="8">
          <cell r="I8" t="str">
            <v>SM</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tabSelected="1" workbookViewId="0">
      <selection activeCell="C20" sqref="C20"/>
    </sheetView>
  </sheetViews>
  <sheetFormatPr defaultRowHeight="15" x14ac:dyDescent="0.25"/>
  <cols>
    <col min="1" max="1" width="27.42578125" customWidth="1"/>
    <col min="2" max="2" width="36" style="2" bestFit="1" customWidth="1"/>
    <col min="3" max="3" width="23.7109375" customWidth="1"/>
    <col min="4" max="4" width="24.28515625" customWidth="1"/>
    <col min="5" max="5" width="38" bestFit="1" customWidth="1"/>
  </cols>
  <sheetData>
    <row r="1" spans="1:5" ht="15.75" x14ac:dyDescent="0.25">
      <c r="B1" s="1"/>
    </row>
    <row r="2" spans="1:5" ht="15.75" thickBot="1" x14ac:dyDescent="0.3">
      <c r="A2" s="30"/>
      <c r="B2"/>
    </row>
    <row r="3" spans="1:5" ht="15.75" thickBot="1" x14ac:dyDescent="0.3">
      <c r="A3" s="31" t="s">
        <v>64</v>
      </c>
      <c r="B3" s="32" t="s">
        <v>65</v>
      </c>
      <c r="C3" s="32" t="s">
        <v>69</v>
      </c>
      <c r="D3" s="32" t="s">
        <v>66</v>
      </c>
      <c r="E3" s="32" t="s">
        <v>67</v>
      </c>
    </row>
    <row r="4" spans="1:5" ht="36.75" thickBot="1" x14ac:dyDescent="0.3">
      <c r="A4" s="33" t="s">
        <v>115</v>
      </c>
      <c r="B4" s="34" t="s">
        <v>71</v>
      </c>
      <c r="C4" s="35" t="s">
        <v>68</v>
      </c>
      <c r="D4" s="36" t="s">
        <v>75</v>
      </c>
      <c r="E4" s="35" t="s">
        <v>76</v>
      </c>
    </row>
    <row r="5" spans="1:5" ht="26.25" thickBot="1" x14ac:dyDescent="0.3">
      <c r="A5" s="33" t="s">
        <v>116</v>
      </c>
      <c r="B5" s="37" t="s">
        <v>77</v>
      </c>
      <c r="C5" s="35" t="s">
        <v>78</v>
      </c>
      <c r="D5" s="38" t="s">
        <v>79</v>
      </c>
      <c r="E5" s="39" t="s">
        <v>72</v>
      </c>
    </row>
    <row r="6" spans="1:5" ht="15.75" thickBot="1" x14ac:dyDescent="0.3">
      <c r="A6" s="33" t="s">
        <v>117</v>
      </c>
      <c r="B6" s="37" t="s">
        <v>80</v>
      </c>
      <c r="C6" s="35" t="s">
        <v>78</v>
      </c>
      <c r="D6" s="40" t="s">
        <v>81</v>
      </c>
      <c r="E6" s="39" t="s">
        <v>73</v>
      </c>
    </row>
    <row r="7" spans="1:5" ht="26.25" thickBot="1" x14ac:dyDescent="0.3">
      <c r="A7" s="33" t="s">
        <v>118</v>
      </c>
      <c r="B7" s="37" t="s">
        <v>82</v>
      </c>
      <c r="C7" s="35" t="s">
        <v>78</v>
      </c>
      <c r="D7" s="40" t="s">
        <v>83</v>
      </c>
      <c r="E7" s="39" t="s">
        <v>74</v>
      </c>
    </row>
    <row r="8" spans="1:5" ht="15.75" thickBot="1" x14ac:dyDescent="0.3">
      <c r="A8" s="33" t="s">
        <v>119</v>
      </c>
      <c r="B8" s="37" t="s">
        <v>84</v>
      </c>
      <c r="C8" s="35" t="s">
        <v>78</v>
      </c>
      <c r="D8" s="40" t="s">
        <v>85</v>
      </c>
      <c r="E8" s="41" t="s">
        <v>86</v>
      </c>
    </row>
    <row r="9" spans="1:5" ht="26.25" thickBot="1" x14ac:dyDescent="0.3">
      <c r="A9" s="42" t="s">
        <v>87</v>
      </c>
      <c r="B9" s="43" t="s">
        <v>88</v>
      </c>
      <c r="C9" s="35" t="s">
        <v>78</v>
      </c>
      <c r="D9" s="40" t="s">
        <v>83</v>
      </c>
      <c r="E9" s="41" t="s">
        <v>89</v>
      </c>
    </row>
    <row r="10" spans="1:5" ht="26.25" thickBot="1" x14ac:dyDescent="0.3">
      <c r="A10" s="44" t="s">
        <v>90</v>
      </c>
      <c r="B10" s="45" t="s">
        <v>91</v>
      </c>
      <c r="C10" s="35" t="s">
        <v>78</v>
      </c>
      <c r="D10" s="40" t="s">
        <v>92</v>
      </c>
      <c r="E10" s="35" t="s">
        <v>93</v>
      </c>
    </row>
    <row r="11" spans="1:5" ht="26.25" thickBot="1" x14ac:dyDescent="0.3">
      <c r="A11" s="44" t="s">
        <v>94</v>
      </c>
      <c r="B11" s="45" t="s">
        <v>95</v>
      </c>
      <c r="C11" s="35" t="s">
        <v>78</v>
      </c>
      <c r="D11" s="40" t="s">
        <v>96</v>
      </c>
      <c r="E11" s="35" t="s">
        <v>97</v>
      </c>
    </row>
    <row r="12" spans="1:5" ht="26.25" thickBot="1" x14ac:dyDescent="0.3">
      <c r="A12" s="44" t="s">
        <v>98</v>
      </c>
      <c r="B12" s="45" t="s">
        <v>99</v>
      </c>
      <c r="C12" s="35" t="s">
        <v>78</v>
      </c>
      <c r="D12" s="40" t="s">
        <v>100</v>
      </c>
      <c r="E12" s="35" t="s">
        <v>101</v>
      </c>
    </row>
    <row r="13" spans="1:5" ht="24.75" thickBot="1" x14ac:dyDescent="0.3">
      <c r="A13" s="44" t="s">
        <v>102</v>
      </c>
      <c r="B13" s="46" t="s">
        <v>70</v>
      </c>
      <c r="C13" s="35" t="s">
        <v>103</v>
      </c>
      <c r="D13" s="40" t="s">
        <v>104</v>
      </c>
      <c r="E13" s="35" t="s">
        <v>105</v>
      </c>
    </row>
    <row r="14" spans="1:5" ht="26.25" thickBot="1" x14ac:dyDescent="0.3">
      <c r="A14" s="44" t="s">
        <v>106</v>
      </c>
      <c r="B14" s="43" t="s">
        <v>120</v>
      </c>
      <c r="C14" s="35" t="s">
        <v>107</v>
      </c>
      <c r="D14" s="40" t="s">
        <v>108</v>
      </c>
      <c r="E14" s="35" t="s">
        <v>109</v>
      </c>
    </row>
    <row r="15" spans="1:5" ht="15.75" thickBot="1" x14ac:dyDescent="0.3">
      <c r="A15" s="47" t="s">
        <v>110</v>
      </c>
      <c r="B15" s="48" t="s">
        <v>111</v>
      </c>
      <c r="C15" s="35" t="s">
        <v>112</v>
      </c>
      <c r="D15" s="40" t="s">
        <v>113</v>
      </c>
      <c r="E15" s="35" t="s">
        <v>114</v>
      </c>
    </row>
    <row r="16" spans="1:5" x14ac:dyDescent="0.25">
      <c r="A16" s="30"/>
      <c r="B16"/>
    </row>
    <row r="17" spans="2:2" x14ac:dyDescent="0.25">
      <c r="B17" s="16"/>
    </row>
    <row r="18" spans="2:2" x14ac:dyDescent="0.25">
      <c r="B18" s="17"/>
    </row>
    <row r="19" spans="2:2" x14ac:dyDescent="0.25">
      <c r="B19" s="17"/>
    </row>
    <row r="20" spans="2:2" x14ac:dyDescent="0.25">
      <c r="B20" s="18"/>
    </row>
    <row r="21" spans="2:2" x14ac:dyDescent="0.25">
      <c r="B21" s="18"/>
    </row>
    <row r="22" spans="2:2" x14ac:dyDescent="0.25">
      <c r="B22" s="18"/>
    </row>
    <row r="24" spans="2:2" x14ac:dyDescent="0.25">
      <c r="B24" s="18"/>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7"/>
  <sheetViews>
    <sheetView workbookViewId="0">
      <pane xSplit="1" ySplit="5" topLeftCell="B6" activePane="bottomRight" state="frozen"/>
      <selection pane="topRight" activeCell="B1" sqref="B1"/>
      <selection pane="bottomLeft" activeCell="A6" sqref="A6"/>
      <selection pane="bottomRight" activeCell="C33" sqref="C33"/>
    </sheetView>
  </sheetViews>
  <sheetFormatPr defaultColWidth="9.140625" defaultRowHeight="12" x14ac:dyDescent="0.2"/>
  <cols>
    <col min="1" max="1" width="36" style="2" bestFit="1" customWidth="1"/>
    <col min="2" max="2" width="10.42578125" style="2" customWidth="1"/>
    <col min="3" max="3" width="9.5703125" style="2" customWidth="1"/>
    <col min="4" max="4" width="8.42578125" style="2" customWidth="1"/>
    <col min="5" max="5" width="10.5703125" style="2" customWidth="1"/>
    <col min="6" max="6" width="8.42578125" style="19" customWidth="1"/>
    <col min="7" max="12" width="9.140625" style="2"/>
    <col min="13" max="14" width="8.5703125" style="2" bestFit="1" customWidth="1"/>
    <col min="15" max="16384" width="9.140625" style="2"/>
  </cols>
  <sheetData>
    <row r="1" spans="1:28" ht="15.75" x14ac:dyDescent="0.25">
      <c r="A1" s="1"/>
      <c r="F1" s="2"/>
      <c r="G1" s="3"/>
      <c r="H1" s="3"/>
      <c r="I1" s="3"/>
    </row>
    <row r="2" spans="1:28" x14ac:dyDescent="0.2">
      <c r="A2" s="4"/>
      <c r="F2" s="2"/>
      <c r="G2" s="5"/>
    </row>
    <row r="4" spans="1:28" ht="36" customHeight="1" x14ac:dyDescent="0.2">
      <c r="A4" s="6" t="s">
        <v>0</v>
      </c>
      <c r="B4" s="7" t="s">
        <v>1</v>
      </c>
      <c r="C4" s="8"/>
      <c r="D4" s="8"/>
      <c r="E4" s="8"/>
      <c r="F4" s="8"/>
      <c r="G4" s="8"/>
      <c r="H4" s="8"/>
      <c r="I4" s="8"/>
      <c r="J4" s="8"/>
      <c r="K4" s="8"/>
      <c r="L4" s="8"/>
      <c r="M4" s="8"/>
      <c r="N4" s="8"/>
      <c r="O4" s="7" t="s">
        <v>2</v>
      </c>
      <c r="P4" s="8"/>
      <c r="Q4" s="8"/>
      <c r="R4" s="8"/>
      <c r="S4" s="8"/>
      <c r="T4" s="8"/>
      <c r="U4" s="8"/>
      <c r="V4" s="8"/>
      <c r="W4" s="8"/>
      <c r="X4" s="8"/>
      <c r="Y4" s="8"/>
      <c r="Z4" s="8"/>
      <c r="AA4" s="8"/>
      <c r="AB4" s="8"/>
    </row>
    <row r="5" spans="1:28" s="11" customFormat="1" ht="36" x14ac:dyDescent="0.25">
      <c r="A5" s="9" t="s">
        <v>3</v>
      </c>
      <c r="B5" s="10" t="s">
        <v>4</v>
      </c>
      <c r="C5" s="10" t="s">
        <v>5</v>
      </c>
      <c r="D5" s="10" t="s">
        <v>6</v>
      </c>
      <c r="E5" s="10" t="s">
        <v>7</v>
      </c>
      <c r="F5" s="10" t="s">
        <v>8</v>
      </c>
      <c r="G5" s="10" t="s">
        <v>9</v>
      </c>
      <c r="H5" s="10" t="s">
        <v>10</v>
      </c>
      <c r="I5" s="10" t="s">
        <v>11</v>
      </c>
      <c r="J5" s="10" t="s">
        <v>12</v>
      </c>
      <c r="K5" s="10" t="s">
        <v>13</v>
      </c>
      <c r="L5" s="10" t="s">
        <v>14</v>
      </c>
      <c r="M5" s="10" t="s">
        <v>15</v>
      </c>
      <c r="N5" s="10" t="s">
        <v>16</v>
      </c>
      <c r="O5" s="10" t="s">
        <v>17</v>
      </c>
      <c r="P5" s="10" t="s">
        <v>4</v>
      </c>
      <c r="Q5" s="10" t="s">
        <v>5</v>
      </c>
      <c r="R5" s="10" t="s">
        <v>6</v>
      </c>
      <c r="S5" s="10" t="s">
        <v>7</v>
      </c>
      <c r="T5" s="10" t="s">
        <v>8</v>
      </c>
      <c r="U5" s="10" t="s">
        <v>9</v>
      </c>
      <c r="V5" s="10" t="s">
        <v>10</v>
      </c>
      <c r="W5" s="10" t="s">
        <v>11</v>
      </c>
      <c r="X5" s="10" t="s">
        <v>12</v>
      </c>
      <c r="Y5" s="10" t="s">
        <v>13</v>
      </c>
      <c r="Z5" s="10" t="s">
        <v>14</v>
      </c>
      <c r="AA5" s="10" t="s">
        <v>15</v>
      </c>
    </row>
    <row r="6" spans="1:28" ht="15.75" customHeight="1" x14ac:dyDescent="0.2">
      <c r="A6" s="12" t="s">
        <v>18</v>
      </c>
      <c r="B6" s="13">
        <v>608.63252492566289</v>
      </c>
      <c r="C6" s="13">
        <v>580.20196059769683</v>
      </c>
      <c r="D6" s="13">
        <v>576.65940455280895</v>
      </c>
      <c r="E6" s="13">
        <v>565.89906873051439</v>
      </c>
      <c r="F6" s="13">
        <v>663.295759536932</v>
      </c>
      <c r="G6" s="13">
        <v>671.45175366494414</v>
      </c>
      <c r="H6" s="13">
        <v>665.60927635544533</v>
      </c>
      <c r="I6" s="13">
        <v>702.84663903717831</v>
      </c>
      <c r="J6" s="13">
        <v>754.77398905779967</v>
      </c>
      <c r="K6" s="13">
        <v>771.42128047391225</v>
      </c>
      <c r="L6" s="13">
        <v>797.28931073368119</v>
      </c>
      <c r="M6" s="13">
        <v>831.80361721334407</v>
      </c>
      <c r="N6" s="13"/>
      <c r="O6" s="13">
        <v>12.69</v>
      </c>
      <c r="P6" s="13">
        <v>685.86799233872955</v>
      </c>
      <c r="Q6" s="13">
        <v>653.82958939754451</v>
      </c>
      <c r="R6" s="13">
        <v>649.83748299056037</v>
      </c>
      <c r="S6" s="13">
        <v>637.71166055241667</v>
      </c>
      <c r="T6" s="13">
        <v>747.46799142216867</v>
      </c>
      <c r="U6" s="13">
        <v>756.6589812050255</v>
      </c>
      <c r="V6" s="13">
        <v>750.07509352495128</v>
      </c>
      <c r="W6" s="13">
        <v>792.03787753099618</v>
      </c>
      <c r="X6" s="13">
        <v>850.5548082692344</v>
      </c>
      <c r="Y6" s="13">
        <v>869.31464096605168</v>
      </c>
      <c r="Z6" s="13">
        <v>898.46532426578528</v>
      </c>
      <c r="AA6" s="13">
        <v>937.35949623771739</v>
      </c>
    </row>
    <row r="7" spans="1:28" ht="15.75" customHeight="1" x14ac:dyDescent="0.2">
      <c r="A7" s="12" t="s">
        <v>19</v>
      </c>
      <c r="B7" s="13">
        <v>524.41057252516271</v>
      </c>
      <c r="C7" s="13">
        <v>467.85244928371748</v>
      </c>
      <c r="D7" s="13">
        <v>448.95660281847273</v>
      </c>
      <c r="E7" s="13">
        <v>453.37068964872657</v>
      </c>
      <c r="F7" s="13">
        <v>489.21984296290316</v>
      </c>
      <c r="G7" s="13">
        <v>448.1638840099867</v>
      </c>
      <c r="H7" s="13">
        <v>0</v>
      </c>
      <c r="I7" s="13">
        <v>0</v>
      </c>
      <c r="J7" s="13">
        <v>0</v>
      </c>
      <c r="K7" s="13">
        <v>0</v>
      </c>
      <c r="L7" s="13">
        <v>0</v>
      </c>
      <c r="M7" s="13">
        <v>0</v>
      </c>
      <c r="N7" s="13"/>
      <c r="O7" s="13">
        <v>12.69</v>
      </c>
      <c r="P7" s="13">
        <v>590.95827417860585</v>
      </c>
      <c r="Q7" s="13">
        <v>527.22292509782119</v>
      </c>
      <c r="R7" s="13">
        <v>505.92919571613692</v>
      </c>
      <c r="S7" s="13">
        <v>510.90343016514998</v>
      </c>
      <c r="T7" s="13">
        <v>551.30184103489557</v>
      </c>
      <c r="U7" s="13">
        <v>505.035880890854</v>
      </c>
      <c r="V7" s="13">
        <v>0</v>
      </c>
      <c r="W7" s="13">
        <v>0</v>
      </c>
      <c r="X7" s="13">
        <v>0</v>
      </c>
      <c r="Y7" s="13">
        <v>0</v>
      </c>
      <c r="Z7" s="13">
        <v>0</v>
      </c>
      <c r="AA7" s="13">
        <v>0</v>
      </c>
    </row>
    <row r="8" spans="1:28" ht="15.75" customHeight="1" x14ac:dyDescent="0.2">
      <c r="A8" s="12" t="s">
        <v>20</v>
      </c>
      <c r="B8" s="13">
        <v>437.27562844373864</v>
      </c>
      <c r="C8" s="13">
        <v>400.82282219635096</v>
      </c>
      <c r="D8" s="13">
        <v>392.91778544943094</v>
      </c>
      <c r="E8" s="13">
        <v>427.12873049093344</v>
      </c>
      <c r="F8" s="13">
        <v>484.04050124458746</v>
      </c>
      <c r="G8" s="13">
        <v>479.23918285677121</v>
      </c>
      <c r="H8" s="13">
        <v>511.53114908056057</v>
      </c>
      <c r="I8" s="13">
        <v>549.16299347012205</v>
      </c>
      <c r="J8" s="13">
        <v>0</v>
      </c>
      <c r="K8" s="13">
        <v>0</v>
      </c>
      <c r="L8" s="13">
        <v>0</v>
      </c>
      <c r="M8" s="13">
        <v>0</v>
      </c>
      <c r="N8" s="13"/>
      <c r="O8" s="13">
        <v>12.69</v>
      </c>
      <c r="P8" s="13">
        <v>492.76590569324907</v>
      </c>
      <c r="Q8" s="13">
        <v>451.68723833306791</v>
      </c>
      <c r="R8" s="13">
        <v>442.77905242296373</v>
      </c>
      <c r="S8" s="13">
        <v>481.33136639023286</v>
      </c>
      <c r="T8" s="13">
        <v>545.46524085252565</v>
      </c>
      <c r="U8" s="13">
        <v>540.05463516129544</v>
      </c>
      <c r="V8" s="13">
        <v>576.4444518988837</v>
      </c>
      <c r="W8" s="13">
        <v>618.85177734148056</v>
      </c>
      <c r="X8" s="13">
        <v>0</v>
      </c>
      <c r="Y8" s="13">
        <v>0</v>
      </c>
      <c r="Z8" s="13">
        <v>0</v>
      </c>
      <c r="AA8" s="13">
        <v>0</v>
      </c>
    </row>
    <row r="9" spans="1:28" ht="15.75" customHeight="1" x14ac:dyDescent="0.2">
      <c r="A9" s="12" t="s">
        <v>21</v>
      </c>
      <c r="B9" s="13">
        <v>519.79170031426895</v>
      </c>
      <c r="C9" s="13">
        <v>484.72456914245743</v>
      </c>
      <c r="D9" s="13">
        <v>472.72305415917992</v>
      </c>
      <c r="E9" s="13">
        <v>485.6445198150729</v>
      </c>
      <c r="F9" s="13">
        <v>498.41292252976154</v>
      </c>
      <c r="G9" s="13">
        <v>495.51425733013014</v>
      </c>
      <c r="H9" s="13">
        <v>0</v>
      </c>
      <c r="I9" s="13">
        <v>0</v>
      </c>
      <c r="J9" s="13">
        <v>0</v>
      </c>
      <c r="K9" s="13">
        <v>0</v>
      </c>
      <c r="L9" s="13">
        <v>0</v>
      </c>
      <c r="M9" s="13">
        <v>0</v>
      </c>
      <c r="N9" s="13"/>
      <c r="O9" s="13">
        <v>12.69</v>
      </c>
      <c r="P9" s="13">
        <v>585.75326708414968</v>
      </c>
      <c r="Q9" s="13">
        <v>546.23611696663522</v>
      </c>
      <c r="R9" s="13">
        <v>532.71160973197982</v>
      </c>
      <c r="S9" s="13">
        <v>547.27280937960563</v>
      </c>
      <c r="T9" s="13">
        <v>561.66152239878829</v>
      </c>
      <c r="U9" s="13">
        <v>558.39501658532367</v>
      </c>
      <c r="V9" s="13">
        <v>0</v>
      </c>
      <c r="W9" s="13">
        <v>0</v>
      </c>
      <c r="X9" s="13">
        <v>0</v>
      </c>
      <c r="Y9" s="13">
        <v>0</v>
      </c>
      <c r="Z9" s="13">
        <v>0</v>
      </c>
      <c r="AA9" s="13">
        <v>0</v>
      </c>
    </row>
    <row r="10" spans="1:28" ht="15.75" customHeight="1" x14ac:dyDescent="0.2">
      <c r="A10" s="12" t="s">
        <v>22</v>
      </c>
      <c r="B10" s="13">
        <v>957.19985433176657</v>
      </c>
      <c r="C10" s="13">
        <v>929.95546092814573</v>
      </c>
      <c r="D10" s="13">
        <v>0</v>
      </c>
      <c r="E10" s="13">
        <v>0</v>
      </c>
      <c r="F10" s="13">
        <v>0</v>
      </c>
      <c r="G10" s="13">
        <v>0</v>
      </c>
      <c r="H10" s="13">
        <v>0</v>
      </c>
      <c r="I10" s="13">
        <v>0</v>
      </c>
      <c r="J10" s="13">
        <v>0</v>
      </c>
      <c r="K10" s="13">
        <v>0</v>
      </c>
      <c r="L10" s="13">
        <v>0</v>
      </c>
      <c r="M10" s="13">
        <v>0</v>
      </c>
      <c r="N10" s="13"/>
      <c r="O10" s="13">
        <v>12.69</v>
      </c>
      <c r="P10" s="13">
        <v>1078.6685158464677</v>
      </c>
      <c r="Q10" s="13">
        <v>1047.9668089199274</v>
      </c>
      <c r="R10" s="13">
        <v>0</v>
      </c>
      <c r="S10" s="13">
        <v>0</v>
      </c>
      <c r="T10" s="13">
        <v>0</v>
      </c>
      <c r="U10" s="13">
        <v>0</v>
      </c>
      <c r="V10" s="13">
        <v>0</v>
      </c>
      <c r="W10" s="13">
        <v>0</v>
      </c>
      <c r="X10" s="13">
        <v>0</v>
      </c>
      <c r="Y10" s="13">
        <v>0</v>
      </c>
      <c r="Z10" s="13">
        <v>0</v>
      </c>
      <c r="AA10" s="13">
        <v>0</v>
      </c>
    </row>
    <row r="11" spans="1:28" ht="15.75" customHeight="1" x14ac:dyDescent="0.2">
      <c r="A11" s="12" t="s">
        <v>23</v>
      </c>
      <c r="B11" s="13">
        <v>833.34671990234938</v>
      </c>
      <c r="C11" s="13">
        <v>826.27747779646518</v>
      </c>
      <c r="D11" s="13">
        <v>0</v>
      </c>
      <c r="E11" s="13">
        <v>0</v>
      </c>
      <c r="F11" s="13">
        <v>0</v>
      </c>
      <c r="G11" s="13">
        <v>0</v>
      </c>
      <c r="H11" s="13">
        <v>0</v>
      </c>
      <c r="I11" s="13">
        <v>0</v>
      </c>
      <c r="J11" s="13">
        <v>0</v>
      </c>
      <c r="K11" s="13">
        <v>0</v>
      </c>
      <c r="L11" s="13">
        <v>0</v>
      </c>
      <c r="M11" s="13">
        <v>0</v>
      </c>
      <c r="N11" s="13"/>
      <c r="O11" s="13">
        <v>12.69</v>
      </c>
      <c r="P11" s="13">
        <v>939.0984186579575</v>
      </c>
      <c r="Q11" s="13">
        <v>931.1320897288366</v>
      </c>
      <c r="R11" s="13">
        <v>0</v>
      </c>
      <c r="S11" s="13">
        <v>0</v>
      </c>
      <c r="T11" s="13">
        <v>0</v>
      </c>
      <c r="U11" s="13">
        <v>0</v>
      </c>
      <c r="V11" s="13">
        <v>0</v>
      </c>
      <c r="W11" s="13">
        <v>0</v>
      </c>
      <c r="X11" s="13">
        <v>0</v>
      </c>
      <c r="Y11" s="13">
        <v>0</v>
      </c>
      <c r="Z11" s="13">
        <v>0</v>
      </c>
      <c r="AA11" s="13">
        <v>0</v>
      </c>
    </row>
    <row r="12" spans="1:28" ht="16.5" customHeight="1" x14ac:dyDescent="0.2">
      <c r="A12" s="12" t="s">
        <v>24</v>
      </c>
      <c r="B12" s="13">
        <v>614.39095036530102</v>
      </c>
      <c r="C12" s="13">
        <v>554.92225721572834</v>
      </c>
      <c r="D12" s="13">
        <v>566.77376698362707</v>
      </c>
      <c r="E12" s="13">
        <v>562.60076895986299</v>
      </c>
      <c r="F12" s="13">
        <v>608.94214182688529</v>
      </c>
      <c r="G12" s="13">
        <v>656.98109229088584</v>
      </c>
      <c r="H12" s="13">
        <v>648.03428466319872</v>
      </c>
      <c r="I12" s="13">
        <v>692.16419693268449</v>
      </c>
      <c r="J12" s="13">
        <v>849.61472374197217</v>
      </c>
      <c r="K12" s="13">
        <v>812.1786878332515</v>
      </c>
      <c r="L12" s="13">
        <v>860.62186376310308</v>
      </c>
      <c r="M12" s="13">
        <v>863.14547877172799</v>
      </c>
      <c r="N12" s="13"/>
      <c r="O12" s="13">
        <v>12.69</v>
      </c>
      <c r="P12" s="13">
        <v>692.35716196665771</v>
      </c>
      <c r="Q12" s="13">
        <v>625.3418916564043</v>
      </c>
      <c r="R12" s="13">
        <v>638.69735801384934</v>
      </c>
      <c r="S12" s="13">
        <v>633.9948065408696</v>
      </c>
      <c r="T12" s="13">
        <v>686.21689962471703</v>
      </c>
      <c r="U12" s="13">
        <v>740.35199290259925</v>
      </c>
      <c r="V12" s="13">
        <v>730.26983538695868</v>
      </c>
      <c r="W12" s="13">
        <v>779.99983352344213</v>
      </c>
      <c r="X12" s="13">
        <v>957.43083218482843</v>
      </c>
      <c r="Y12" s="13">
        <v>915.24416331929115</v>
      </c>
      <c r="Z12" s="13">
        <v>969.83477827464083</v>
      </c>
      <c r="AA12" s="13">
        <v>972.6786400278603</v>
      </c>
    </row>
    <row r="13" spans="1:28" ht="16.5" customHeight="1" x14ac:dyDescent="0.2">
      <c r="A13" s="12" t="s">
        <v>25</v>
      </c>
      <c r="B13" s="13">
        <v>482.5186389021614</v>
      </c>
      <c r="C13" s="13">
        <v>465.25031572666484</v>
      </c>
      <c r="D13" s="13">
        <v>428.92119058674706</v>
      </c>
      <c r="E13" s="13">
        <v>440.13552506335094</v>
      </c>
      <c r="F13" s="13">
        <v>0</v>
      </c>
      <c r="G13" s="13">
        <v>0</v>
      </c>
      <c r="H13" s="13">
        <v>0</v>
      </c>
      <c r="I13" s="13">
        <v>0</v>
      </c>
      <c r="J13" s="13">
        <v>0</v>
      </c>
      <c r="K13" s="13">
        <v>0</v>
      </c>
      <c r="L13" s="13">
        <v>0</v>
      </c>
      <c r="M13" s="13">
        <v>0</v>
      </c>
      <c r="N13" s="13"/>
      <c r="O13" s="13">
        <v>12.69</v>
      </c>
      <c r="P13" s="13">
        <v>543.75025417884569</v>
      </c>
      <c r="Q13" s="13">
        <v>524.29058079237859</v>
      </c>
      <c r="R13" s="13">
        <v>483.35128967220527</v>
      </c>
      <c r="S13" s="13">
        <v>495.98872319389017</v>
      </c>
      <c r="T13" s="13">
        <v>0</v>
      </c>
      <c r="U13" s="13">
        <v>0</v>
      </c>
      <c r="V13" s="13">
        <v>0</v>
      </c>
      <c r="W13" s="13">
        <v>0</v>
      </c>
      <c r="X13" s="13">
        <v>0</v>
      </c>
      <c r="Y13" s="13">
        <v>0</v>
      </c>
      <c r="Z13" s="13">
        <v>0</v>
      </c>
      <c r="AA13" s="13">
        <v>0</v>
      </c>
    </row>
    <row r="14" spans="1:28" ht="16.5" customHeight="1" x14ac:dyDescent="0.2">
      <c r="A14" s="12" t="s">
        <v>26</v>
      </c>
      <c r="B14" s="13">
        <v>527.24435225001503</v>
      </c>
      <c r="C14" s="13">
        <v>517.08561464074455</v>
      </c>
      <c r="D14" s="13">
        <v>512.85764540811181</v>
      </c>
      <c r="E14" s="13">
        <v>501.02079926513642</v>
      </c>
      <c r="F14" s="13">
        <v>0</v>
      </c>
      <c r="G14" s="13">
        <v>0</v>
      </c>
      <c r="H14" s="13">
        <v>0</v>
      </c>
      <c r="I14" s="13">
        <v>0</v>
      </c>
      <c r="J14" s="13">
        <v>0</v>
      </c>
      <c r="K14" s="13">
        <v>0</v>
      </c>
      <c r="L14" s="13">
        <v>0</v>
      </c>
      <c r="M14" s="13">
        <v>0</v>
      </c>
      <c r="N14" s="13"/>
      <c r="O14" s="13">
        <v>12.69</v>
      </c>
      <c r="P14" s="13">
        <v>594.15166055054192</v>
      </c>
      <c r="Q14" s="13">
        <v>582.70377913865502</v>
      </c>
      <c r="R14" s="13">
        <v>577.93928061040117</v>
      </c>
      <c r="S14" s="13">
        <v>564.60033869188226</v>
      </c>
      <c r="T14" s="13">
        <v>0</v>
      </c>
      <c r="U14" s="13">
        <v>0</v>
      </c>
      <c r="V14" s="13">
        <v>0</v>
      </c>
      <c r="W14" s="13">
        <v>0</v>
      </c>
      <c r="X14" s="13">
        <v>0</v>
      </c>
      <c r="Y14" s="13">
        <v>0</v>
      </c>
      <c r="Z14" s="13">
        <v>0</v>
      </c>
      <c r="AA14" s="13">
        <v>0</v>
      </c>
    </row>
    <row r="15" spans="1:28" ht="16.5" customHeight="1" x14ac:dyDescent="0.2">
      <c r="A15" s="12" t="s">
        <v>27</v>
      </c>
      <c r="B15" s="13">
        <v>567.37411927401945</v>
      </c>
      <c r="C15" s="13">
        <v>536.79513657561608</v>
      </c>
      <c r="D15" s="13">
        <v>534.21182343084422</v>
      </c>
      <c r="E15" s="13">
        <v>562.66257848303133</v>
      </c>
      <c r="F15" s="13">
        <v>519.4957048836128</v>
      </c>
      <c r="G15" s="13">
        <v>613.18366543516402</v>
      </c>
      <c r="H15" s="13">
        <v>601.87275654614109</v>
      </c>
      <c r="I15" s="13">
        <v>667.66217975894881</v>
      </c>
      <c r="J15" s="13">
        <v>0</v>
      </c>
      <c r="K15" s="13">
        <v>0</v>
      </c>
      <c r="L15" s="13">
        <v>0</v>
      </c>
      <c r="M15" s="13">
        <v>0</v>
      </c>
      <c r="N15" s="13"/>
      <c r="O15" s="13">
        <v>12.69</v>
      </c>
      <c r="P15" s="13">
        <v>639.37389500989252</v>
      </c>
      <c r="Q15" s="13">
        <v>604.91443940706176</v>
      </c>
      <c r="R15" s="13">
        <v>602.00330382421839</v>
      </c>
      <c r="S15" s="13">
        <v>634.06445969252798</v>
      </c>
      <c r="T15" s="13">
        <v>585.41970983334329</v>
      </c>
      <c r="U15" s="13">
        <v>690.99667257888632</v>
      </c>
      <c r="V15" s="13">
        <v>678.25040935184643</v>
      </c>
      <c r="W15" s="13">
        <v>752.38851037035943</v>
      </c>
      <c r="X15" s="13">
        <v>0</v>
      </c>
      <c r="Y15" s="13">
        <v>0</v>
      </c>
      <c r="Z15" s="13">
        <v>0</v>
      </c>
      <c r="AA15" s="13">
        <v>0</v>
      </c>
    </row>
    <row r="16" spans="1:28" ht="15.75" customHeight="1" x14ac:dyDescent="0.2">
      <c r="A16" s="12" t="s">
        <v>28</v>
      </c>
      <c r="B16" s="13">
        <v>613.86843114691203</v>
      </c>
      <c r="C16" s="13">
        <v>589.26574833949076</v>
      </c>
      <c r="D16" s="13">
        <v>584.39833040599206</v>
      </c>
      <c r="E16" s="13">
        <v>610.98947292713967</v>
      </c>
      <c r="F16" s="13">
        <v>645.44971912664278</v>
      </c>
      <c r="G16" s="13">
        <v>700.87181146912098</v>
      </c>
      <c r="H16" s="13">
        <v>635.93283139523135</v>
      </c>
      <c r="I16" s="13">
        <v>720.86520602426674</v>
      </c>
      <c r="J16" s="13">
        <v>801.80251675650572</v>
      </c>
      <c r="K16" s="13">
        <v>879.51851543415455</v>
      </c>
      <c r="L16" s="13">
        <v>859.16618718833877</v>
      </c>
      <c r="M16" s="13">
        <v>839.45829674156619</v>
      </c>
      <c r="N16" s="13"/>
      <c r="O16" s="13">
        <v>12.69</v>
      </c>
      <c r="P16" s="13">
        <v>691.76833505945513</v>
      </c>
      <c r="Q16" s="13">
        <v>664.04357180377212</v>
      </c>
      <c r="R16" s="13">
        <v>658.55847853451246</v>
      </c>
      <c r="S16" s="13">
        <v>688.52403704159372</v>
      </c>
      <c r="T16" s="13">
        <v>727.3572884838137</v>
      </c>
      <c r="U16" s="13">
        <v>789.81244434455243</v>
      </c>
      <c r="V16" s="13">
        <v>716.63270769928624</v>
      </c>
      <c r="W16" s="13">
        <v>812.34300066874619</v>
      </c>
      <c r="X16" s="13">
        <v>903.55125613290625</v>
      </c>
      <c r="Y16" s="13">
        <v>991.12941504274875</v>
      </c>
      <c r="Z16" s="13">
        <v>968.19437634253893</v>
      </c>
      <c r="AA16" s="13">
        <v>945.98555459807096</v>
      </c>
    </row>
    <row r="17" spans="1:27" ht="15.75" customHeight="1" x14ac:dyDescent="0.2">
      <c r="A17" s="12" t="s">
        <v>29</v>
      </c>
      <c r="B17" s="13">
        <v>579.69409523040429</v>
      </c>
      <c r="C17" s="13">
        <v>532.48811999311647</v>
      </c>
      <c r="D17" s="13">
        <v>550.70135542154219</v>
      </c>
      <c r="E17" s="13">
        <v>545.03989163549443</v>
      </c>
      <c r="F17" s="13">
        <v>533.11294634745639</v>
      </c>
      <c r="G17" s="13">
        <v>570.75979649930355</v>
      </c>
      <c r="H17" s="13">
        <v>541.66309040726094</v>
      </c>
      <c r="I17" s="13">
        <v>638.09405081556963</v>
      </c>
      <c r="J17" s="13">
        <v>696.9545219012241</v>
      </c>
      <c r="K17" s="13">
        <v>800.69640922405733</v>
      </c>
      <c r="L17" s="13">
        <v>794.36634836035228</v>
      </c>
      <c r="M17" s="13">
        <v>764.63040512674127</v>
      </c>
      <c r="N17" s="13"/>
      <c r="O17" s="13">
        <v>12.69</v>
      </c>
      <c r="P17" s="13">
        <v>653.2572759151426</v>
      </c>
      <c r="Q17" s="13">
        <v>600.06086242024298</v>
      </c>
      <c r="R17" s="13">
        <v>620.58535742453591</v>
      </c>
      <c r="S17" s="13">
        <v>614.20545388403866</v>
      </c>
      <c r="T17" s="13">
        <v>600.76497923894863</v>
      </c>
      <c r="U17" s="13">
        <v>643.18921467506516</v>
      </c>
      <c r="V17" s="13">
        <v>610.40013657994234</v>
      </c>
      <c r="W17" s="13">
        <v>719.06818586406541</v>
      </c>
      <c r="X17" s="13">
        <v>785.39805073048944</v>
      </c>
      <c r="Y17" s="13">
        <v>902.30478355459024</v>
      </c>
      <c r="Z17" s="13">
        <v>895.17143796728101</v>
      </c>
      <c r="AA17" s="13">
        <v>861.66200353732472</v>
      </c>
    </row>
    <row r="18" spans="1:27" ht="15.75" customHeight="1" x14ac:dyDescent="0.2">
      <c r="A18" s="12" t="s">
        <v>30</v>
      </c>
      <c r="B18" s="13">
        <v>537.47212143235981</v>
      </c>
      <c r="C18" s="13">
        <v>524.69000464336898</v>
      </c>
      <c r="D18" s="13">
        <v>519.05573511139517</v>
      </c>
      <c r="E18" s="13">
        <v>518.51779713432541</v>
      </c>
      <c r="F18" s="13">
        <v>585.6561052961938</v>
      </c>
      <c r="G18" s="13">
        <v>574.0247364933939</v>
      </c>
      <c r="H18" s="13">
        <v>597.23212073493687</v>
      </c>
      <c r="I18" s="13">
        <v>631.37424453486483</v>
      </c>
      <c r="J18" s="13">
        <v>720.68630554836716</v>
      </c>
      <c r="K18" s="13">
        <v>707.57607416910332</v>
      </c>
      <c r="L18" s="13">
        <v>723.88015886562346</v>
      </c>
      <c r="M18" s="13">
        <v>516.66799727637977</v>
      </c>
      <c r="N18" s="13"/>
      <c r="O18" s="13">
        <v>12.69</v>
      </c>
      <c r="P18" s="13">
        <v>605.67733364212631</v>
      </c>
      <c r="Q18" s="13">
        <v>591.27316623261254</v>
      </c>
      <c r="R18" s="13">
        <v>584.9239078970312</v>
      </c>
      <c r="S18" s="13">
        <v>584.31770559067127</v>
      </c>
      <c r="T18" s="13">
        <v>659.97586505828076</v>
      </c>
      <c r="U18" s="13">
        <v>646.86847555440556</v>
      </c>
      <c r="V18" s="13">
        <v>673.0208768562004</v>
      </c>
      <c r="W18" s="13">
        <v>711.49563616633918</v>
      </c>
      <c r="X18" s="13">
        <v>812.14139772245494</v>
      </c>
      <c r="Y18" s="13">
        <v>797.36747798116255</v>
      </c>
      <c r="Z18" s="13">
        <v>815.74055102567104</v>
      </c>
      <c r="AA18" s="13">
        <v>582.23316613075235</v>
      </c>
    </row>
    <row r="19" spans="1:27" ht="15.75" customHeight="1" x14ac:dyDescent="0.2">
      <c r="A19" s="14" t="s">
        <v>31</v>
      </c>
      <c r="B19" s="13">
        <v>588.07598974421091</v>
      </c>
      <c r="C19" s="13">
        <v>558.57599983849138</v>
      </c>
      <c r="D19" s="13">
        <v>558.20724062746058</v>
      </c>
      <c r="E19" s="13">
        <v>558.80904649425679</v>
      </c>
      <c r="F19" s="13">
        <v>568.64878464861829</v>
      </c>
      <c r="G19" s="13">
        <v>592.22743423576219</v>
      </c>
      <c r="H19" s="13">
        <v>581.87993357963387</v>
      </c>
      <c r="I19" s="13">
        <v>667.29079098782631</v>
      </c>
      <c r="J19" s="13">
        <v>782.87106575414396</v>
      </c>
      <c r="K19" s="13">
        <v>824.927008257122</v>
      </c>
      <c r="L19" s="13">
        <v>805.57984575939247</v>
      </c>
      <c r="M19" s="13">
        <v>663.78784345789643</v>
      </c>
      <c r="N19" s="13"/>
      <c r="O19" s="13">
        <v>12.69</v>
      </c>
      <c r="P19" s="13">
        <v>662.70283284275126</v>
      </c>
      <c r="Q19" s="13">
        <v>629.45929421799588</v>
      </c>
      <c r="R19" s="13">
        <v>629.04373946308533</v>
      </c>
      <c r="S19" s="13">
        <v>629.72191449437798</v>
      </c>
      <c r="T19" s="13">
        <v>640.8103154205279</v>
      </c>
      <c r="U19" s="13">
        <v>667.38109564028036</v>
      </c>
      <c r="V19" s="13">
        <v>655.7204971508894</v>
      </c>
      <c r="W19" s="13">
        <v>751.96999236418151</v>
      </c>
      <c r="X19" s="13">
        <v>882.21740399834482</v>
      </c>
      <c r="Y19" s="13">
        <v>929.61024560495071</v>
      </c>
      <c r="Z19" s="13">
        <v>907.80792818625935</v>
      </c>
      <c r="AA19" s="13">
        <v>748.02252079270352</v>
      </c>
    </row>
    <row r="20" spans="1:27" ht="15.75" customHeight="1" x14ac:dyDescent="0.2">
      <c r="A20" s="14" t="s">
        <v>32</v>
      </c>
      <c r="B20" s="13">
        <v>544.17773913110352</v>
      </c>
      <c r="C20" s="13">
        <v>517.72574897158518</v>
      </c>
      <c r="D20" s="13">
        <v>543.46326595160713</v>
      </c>
      <c r="E20" s="13">
        <v>549.12062953701866</v>
      </c>
      <c r="F20" s="13">
        <v>535.54722056387618</v>
      </c>
      <c r="G20" s="13">
        <v>627.65143103251046</v>
      </c>
      <c r="H20" s="13">
        <v>623.80666857015956</v>
      </c>
      <c r="I20" s="13">
        <v>670.06294504962068</v>
      </c>
      <c r="J20" s="13">
        <v>854.78034845456591</v>
      </c>
      <c r="K20" s="13">
        <v>1026.724559769197</v>
      </c>
      <c r="L20" s="13">
        <v>927.6745757758415</v>
      </c>
      <c r="M20" s="13">
        <v>949.37139069384239</v>
      </c>
      <c r="N20" s="13"/>
      <c r="O20" s="13">
        <v>12.69</v>
      </c>
      <c r="P20" s="13">
        <v>613.23389422684056</v>
      </c>
      <c r="Q20" s="13">
        <v>583.42514651607928</v>
      </c>
      <c r="R20" s="13">
        <v>612.42875440086607</v>
      </c>
      <c r="S20" s="13">
        <v>618.8040374252663</v>
      </c>
      <c r="T20" s="13">
        <v>603.50816285343205</v>
      </c>
      <c r="U20" s="13">
        <v>707.30039763053605</v>
      </c>
      <c r="V20" s="13">
        <v>702.96773481171283</v>
      </c>
      <c r="W20" s="13">
        <v>755.09393277641755</v>
      </c>
      <c r="X20" s="13">
        <v>963.25197467345026</v>
      </c>
      <c r="Y20" s="13">
        <v>1157.015906403908</v>
      </c>
      <c r="Z20" s="13">
        <v>1045.3964794417957</v>
      </c>
      <c r="AA20" s="13">
        <v>1069.8466201728909</v>
      </c>
    </row>
    <row r="21" spans="1:27" ht="15.75" customHeight="1" x14ac:dyDescent="0.2">
      <c r="A21" s="14" t="s">
        <v>33</v>
      </c>
      <c r="B21" s="13">
        <v>0</v>
      </c>
      <c r="C21" s="13">
        <v>0</v>
      </c>
      <c r="D21" s="13">
        <v>0</v>
      </c>
      <c r="E21" s="13">
        <v>598.5204207296149</v>
      </c>
      <c r="F21" s="13">
        <v>691.94589465608794</v>
      </c>
      <c r="G21" s="13">
        <v>714.69514936170492</v>
      </c>
      <c r="H21" s="13">
        <v>709.61888707191827</v>
      </c>
      <c r="I21" s="13">
        <v>784.92088775832963</v>
      </c>
      <c r="J21" s="13">
        <v>913.38177242107952</v>
      </c>
      <c r="K21" s="13">
        <v>988.03982866641059</v>
      </c>
      <c r="L21" s="13">
        <v>919.07916607783386</v>
      </c>
      <c r="M21" s="13">
        <v>953.95807508798828</v>
      </c>
      <c r="N21" s="13">
        <v>200</v>
      </c>
      <c r="O21" s="13">
        <v>12.69</v>
      </c>
      <c r="P21" s="13">
        <v>0</v>
      </c>
      <c r="Q21" s="13">
        <v>0</v>
      </c>
      <c r="R21" s="13">
        <v>0</v>
      </c>
      <c r="S21" s="13">
        <v>874.47266212020304</v>
      </c>
      <c r="T21" s="13">
        <v>979.75382868794554</v>
      </c>
      <c r="U21" s="13">
        <v>1005.3899638157053</v>
      </c>
      <c r="V21" s="13">
        <v>999.6695238413447</v>
      </c>
      <c r="W21" s="13">
        <v>1084.5273484148615</v>
      </c>
      <c r="X21" s="13">
        <v>1229.2899193413145</v>
      </c>
      <c r="Y21" s="13">
        <v>1313.4220829241781</v>
      </c>
      <c r="Z21" s="13">
        <v>1235.7103122531109</v>
      </c>
      <c r="AA21" s="13">
        <v>1275.0153548166541</v>
      </c>
    </row>
    <row r="22" spans="1:27" ht="15.75" customHeight="1" x14ac:dyDescent="0.2">
      <c r="A22" s="14" t="s">
        <v>34</v>
      </c>
      <c r="B22" s="13">
        <v>0</v>
      </c>
      <c r="C22" s="13">
        <v>0</v>
      </c>
      <c r="D22" s="13">
        <v>0</v>
      </c>
      <c r="E22" s="13">
        <v>0</v>
      </c>
      <c r="F22" s="13">
        <v>0</v>
      </c>
      <c r="G22" s="13">
        <v>0</v>
      </c>
      <c r="H22" s="13">
        <v>753.17183157356408</v>
      </c>
      <c r="I22" s="13">
        <v>763.80636141562195</v>
      </c>
      <c r="J22" s="13">
        <v>893.44847879191639</v>
      </c>
      <c r="K22" s="13">
        <v>965.96160135667071</v>
      </c>
      <c r="L22" s="13">
        <v>900.89696431335346</v>
      </c>
      <c r="M22" s="13">
        <v>906.83968936533893</v>
      </c>
      <c r="N22" s="13">
        <v>200</v>
      </c>
      <c r="O22" s="13">
        <v>12.69</v>
      </c>
      <c r="P22" s="13">
        <v>0</v>
      </c>
      <c r="Q22" s="13">
        <v>0</v>
      </c>
      <c r="R22" s="13">
        <v>0</v>
      </c>
      <c r="S22" s="13">
        <v>0</v>
      </c>
      <c r="T22" s="13">
        <v>0</v>
      </c>
      <c r="U22" s="13">
        <v>0</v>
      </c>
      <c r="V22" s="13">
        <v>1048.7493370002494</v>
      </c>
      <c r="W22" s="13">
        <v>1060.7333886792644</v>
      </c>
      <c r="X22" s="13">
        <v>1206.8270907506105</v>
      </c>
      <c r="Y22" s="13">
        <v>1288.5421285688321</v>
      </c>
      <c r="Z22" s="13">
        <v>1215.220789084718</v>
      </c>
      <c r="AA22" s="13">
        <v>1221.9176459458004</v>
      </c>
    </row>
    <row r="23" spans="1:27" ht="15.75" customHeight="1" x14ac:dyDescent="0.2">
      <c r="A23" s="14" t="s">
        <v>35</v>
      </c>
      <c r="B23" s="13">
        <v>0</v>
      </c>
      <c r="C23" s="13">
        <v>0</v>
      </c>
      <c r="D23" s="13">
        <v>0</v>
      </c>
      <c r="E23" s="13">
        <v>0</v>
      </c>
      <c r="F23" s="13">
        <v>0</v>
      </c>
      <c r="G23" s="13">
        <v>0</v>
      </c>
      <c r="H23" s="13">
        <v>0</v>
      </c>
      <c r="I23" s="13">
        <v>0</v>
      </c>
      <c r="J23" s="13">
        <v>1096.0589405043102</v>
      </c>
      <c r="K23" s="13">
        <v>1026.625730994152</v>
      </c>
      <c r="L23" s="13">
        <v>943.73538179933951</v>
      </c>
      <c r="M23" s="13">
        <v>966.70398858673343</v>
      </c>
      <c r="N23" s="13">
        <v>200</v>
      </c>
      <c r="O23" s="13">
        <v>12.69</v>
      </c>
      <c r="P23" s="13">
        <v>0</v>
      </c>
      <c r="Q23" s="13">
        <v>0</v>
      </c>
      <c r="R23" s="13">
        <v>0</v>
      </c>
      <c r="S23" s="13">
        <v>0</v>
      </c>
      <c r="T23" s="13">
        <v>0</v>
      </c>
      <c r="U23" s="13">
        <v>0</v>
      </c>
      <c r="V23" s="13">
        <v>0</v>
      </c>
      <c r="W23" s="13">
        <v>0</v>
      </c>
      <c r="X23" s="13">
        <v>1435.1488200543072</v>
      </c>
      <c r="Y23" s="13">
        <v>1356.9045362573099</v>
      </c>
      <c r="Z23" s="13">
        <v>1263.4954017496757</v>
      </c>
      <c r="AA23" s="13">
        <v>1289.3787247383898</v>
      </c>
    </row>
    <row r="24" spans="1:27" ht="15.75" customHeight="1" x14ac:dyDescent="0.2">
      <c r="A24" s="14" t="s">
        <v>36</v>
      </c>
      <c r="B24" s="13">
        <v>0</v>
      </c>
      <c r="C24" s="13">
        <v>0</v>
      </c>
      <c r="D24" s="13">
        <v>0</v>
      </c>
      <c r="E24" s="13">
        <v>0</v>
      </c>
      <c r="F24" s="13">
        <v>575.20583584007966</v>
      </c>
      <c r="G24" s="13">
        <v>578.80637150990242</v>
      </c>
      <c r="H24" s="13">
        <v>611.63357425016318</v>
      </c>
      <c r="I24" s="13">
        <v>638.6479720590313</v>
      </c>
      <c r="J24" s="13">
        <v>656.97495608987947</v>
      </c>
      <c r="K24" s="13">
        <v>669.76620636747214</v>
      </c>
      <c r="L24" s="13">
        <v>690.41146642978754</v>
      </c>
      <c r="M24" s="13">
        <v>707.23449350264809</v>
      </c>
      <c r="N24" s="13">
        <v>200</v>
      </c>
      <c r="O24" s="13">
        <v>5.17</v>
      </c>
      <c r="P24" s="13">
        <v>0</v>
      </c>
      <c r="Q24" s="13">
        <v>0</v>
      </c>
      <c r="R24" s="13">
        <v>0</v>
      </c>
      <c r="S24" s="13">
        <v>0</v>
      </c>
      <c r="T24" s="13">
        <v>804.94397755301179</v>
      </c>
      <c r="U24" s="13">
        <v>808.73066091696433</v>
      </c>
      <c r="V24" s="13">
        <v>843.25503003889662</v>
      </c>
      <c r="W24" s="13">
        <v>871.66607221448317</v>
      </c>
      <c r="X24" s="13">
        <v>890.94056131972627</v>
      </c>
      <c r="Y24" s="13">
        <v>904.39311923667049</v>
      </c>
      <c r="Z24" s="13">
        <v>926.1057392442076</v>
      </c>
      <c r="AA24" s="13">
        <v>943.79851681673495</v>
      </c>
    </row>
    <row r="25" spans="1:27" ht="15.75" customHeight="1" x14ac:dyDescent="0.2">
      <c r="A25" s="14" t="s">
        <v>37</v>
      </c>
      <c r="B25" s="13">
        <v>0</v>
      </c>
      <c r="C25" s="13">
        <v>0</v>
      </c>
      <c r="D25" s="13">
        <v>0</v>
      </c>
      <c r="E25" s="13">
        <v>541.69061366496408</v>
      </c>
      <c r="F25" s="13">
        <v>579.35071568449314</v>
      </c>
      <c r="G25" s="13">
        <v>597.9625805018876</v>
      </c>
      <c r="H25" s="13">
        <v>631.13736633490123</v>
      </c>
      <c r="I25" s="13">
        <v>659.92220674432531</v>
      </c>
      <c r="J25" s="13">
        <v>680.96878175492429</v>
      </c>
      <c r="K25" s="13">
        <v>691.42314214765918</v>
      </c>
      <c r="L25" s="13">
        <v>724.49388959548855</v>
      </c>
      <c r="M25" s="13">
        <v>741.27160344282277</v>
      </c>
      <c r="N25" s="13">
        <v>200</v>
      </c>
      <c r="O25" s="13">
        <v>5.17</v>
      </c>
      <c r="P25" s="13">
        <v>0</v>
      </c>
      <c r="Q25" s="13">
        <v>0</v>
      </c>
      <c r="R25" s="13">
        <v>0</v>
      </c>
      <c r="S25" s="13">
        <v>769.69601839144275</v>
      </c>
      <c r="T25" s="13">
        <v>809.30314768538142</v>
      </c>
      <c r="U25" s="13">
        <v>828.87724591383517</v>
      </c>
      <c r="V25" s="13">
        <v>863.76716817441559</v>
      </c>
      <c r="W25" s="13">
        <v>894.04018483300695</v>
      </c>
      <c r="X25" s="13">
        <v>916.17486777165391</v>
      </c>
      <c r="Y25" s="13">
        <v>927.1697185966932</v>
      </c>
      <c r="Z25" s="13">
        <v>961.95022368757532</v>
      </c>
      <c r="AA25" s="13">
        <v>979.59534534081672</v>
      </c>
    </row>
    <row r="26" spans="1:27" ht="15.75" customHeight="1" x14ac:dyDescent="0.2">
      <c r="A26" s="12" t="s">
        <v>38</v>
      </c>
      <c r="B26" s="13"/>
      <c r="C26" s="13"/>
      <c r="D26" s="13"/>
      <c r="E26" s="13"/>
      <c r="F26" s="13"/>
      <c r="G26" s="13"/>
      <c r="H26" s="13"/>
      <c r="I26" s="13"/>
      <c r="J26" s="13"/>
      <c r="K26" s="13">
        <v>372.9869009885665</v>
      </c>
      <c r="L26" s="13">
        <v>661.89991520804301</v>
      </c>
      <c r="M26" s="13">
        <v>1047.5227962503113</v>
      </c>
      <c r="N26" s="13"/>
      <c r="O26" s="13">
        <v>12.69</v>
      </c>
      <c r="P26" s="13"/>
      <c r="Q26" s="13"/>
      <c r="R26" s="13"/>
      <c r="S26" s="13"/>
      <c r="T26" s="13"/>
      <c r="U26" s="13"/>
      <c r="V26" s="13"/>
      <c r="W26" s="13"/>
      <c r="X26" s="13"/>
      <c r="Y26" s="13">
        <v>592.27032376967531</v>
      </c>
      <c r="Z26" s="13">
        <v>896.1201408242988</v>
      </c>
      <c r="AA26" s="13">
        <v>1301.6797248164523</v>
      </c>
    </row>
    <row r="27" spans="1:27" ht="27" customHeight="1" x14ac:dyDescent="0.2">
      <c r="F27" s="2"/>
    </row>
    <row r="28" spans="1:27" x14ac:dyDescent="0.2">
      <c r="A28" s="2" t="s">
        <v>39</v>
      </c>
      <c r="F28" s="2"/>
    </row>
    <row r="29" spans="1:27" x14ac:dyDescent="0.2">
      <c r="A29" s="15" t="s">
        <v>40</v>
      </c>
      <c r="F29" s="2"/>
    </row>
    <row r="30" spans="1:27" x14ac:dyDescent="0.2">
      <c r="A30" s="16" t="s">
        <v>41</v>
      </c>
      <c r="F30" s="2"/>
    </row>
    <row r="31" spans="1:27" x14ac:dyDescent="0.2">
      <c r="A31" s="17"/>
      <c r="F31" s="2"/>
    </row>
    <row r="32" spans="1:27" x14ac:dyDescent="0.2">
      <c r="A32" s="17"/>
      <c r="F32" s="2"/>
    </row>
    <row r="33" spans="1:6" x14ac:dyDescent="0.2">
      <c r="A33" s="18"/>
      <c r="F33" s="2"/>
    </row>
    <row r="34" spans="1:6" x14ac:dyDescent="0.2">
      <c r="A34" s="18"/>
      <c r="F34" s="2"/>
    </row>
    <row r="35" spans="1:6" x14ac:dyDescent="0.2">
      <c r="A35" s="18"/>
      <c r="F35" s="2"/>
    </row>
    <row r="37" spans="1:6" x14ac:dyDescent="0.2">
      <c r="A37" s="18"/>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workbookViewId="0">
      <selection activeCell="A32" sqref="A32"/>
    </sheetView>
  </sheetViews>
  <sheetFormatPr defaultColWidth="9.140625" defaultRowHeight="12" x14ac:dyDescent="0.2"/>
  <cols>
    <col min="1" max="1" width="24.85546875" style="20" bestFit="1" customWidth="1"/>
    <col min="2" max="6" width="9.140625" style="20"/>
    <col min="7" max="7" width="10.28515625" style="20" customWidth="1"/>
    <col min="8" max="10" width="9.140625" style="20"/>
    <col min="11" max="11" width="11.28515625" style="20" bestFit="1" customWidth="1"/>
    <col min="12" max="16384" width="9.140625" style="20"/>
  </cols>
  <sheetData>
    <row r="1" spans="1:11" ht="42" customHeight="1" x14ac:dyDescent="0.2">
      <c r="G1" s="49" t="s">
        <v>42</v>
      </c>
      <c r="H1" s="50"/>
      <c r="I1" s="50"/>
      <c r="J1" s="51"/>
    </row>
    <row r="2" spans="1:11" ht="48" x14ac:dyDescent="0.2">
      <c r="A2" s="21" t="s">
        <v>43</v>
      </c>
      <c r="B2" s="21" t="s">
        <v>44</v>
      </c>
      <c r="C2" s="22" t="s">
        <v>45</v>
      </c>
      <c r="D2" s="22" t="s">
        <v>46</v>
      </c>
      <c r="E2" s="22" t="s">
        <v>47</v>
      </c>
      <c r="F2" s="22" t="s">
        <v>48</v>
      </c>
      <c r="G2" s="23" t="s">
        <v>49</v>
      </c>
      <c r="H2" s="23" t="s">
        <v>50</v>
      </c>
      <c r="I2" s="23" t="s">
        <v>51</v>
      </c>
      <c r="J2" s="23" t="s">
        <v>52</v>
      </c>
      <c r="K2" s="24" t="s">
        <v>53</v>
      </c>
    </row>
    <row r="3" spans="1:11" x14ac:dyDescent="0.2">
      <c r="A3" s="25" t="s">
        <v>54</v>
      </c>
      <c r="B3" s="25" t="s">
        <v>55</v>
      </c>
      <c r="C3" s="25" t="s">
        <v>56</v>
      </c>
      <c r="D3" s="25">
        <v>40903</v>
      </c>
      <c r="E3" s="25">
        <v>44793</v>
      </c>
      <c r="F3" s="25">
        <v>48974</v>
      </c>
      <c r="G3" s="26">
        <v>48974.490949999992</v>
      </c>
      <c r="H3" s="26">
        <v>5639.0237510999996</v>
      </c>
      <c r="I3" s="26">
        <v>9843.8726809499985</v>
      </c>
      <c r="J3" s="27">
        <f>SUM(G3:I3)</f>
        <v>64457.387382049994</v>
      </c>
      <c r="K3" s="25">
        <f>I3/G3*100</f>
        <v>20.100000000000001</v>
      </c>
    </row>
    <row r="4" spans="1:11" x14ac:dyDescent="0.2">
      <c r="A4" s="25" t="s">
        <v>57</v>
      </c>
      <c r="B4" s="25" t="s">
        <v>58</v>
      </c>
      <c r="C4" s="25" t="s">
        <v>59</v>
      </c>
      <c r="D4" s="25">
        <v>28696</v>
      </c>
      <c r="E4" s="25">
        <v>31355</v>
      </c>
      <c r="F4" s="25">
        <v>34242</v>
      </c>
      <c r="G4" s="26">
        <v>34242.484149999997</v>
      </c>
      <c r="H4" s="26">
        <v>3606.0068127</v>
      </c>
      <c r="I4" s="26">
        <v>6882.7393141499997</v>
      </c>
      <c r="J4" s="27">
        <f>SUM(G4:I4)</f>
        <v>44731.230276849994</v>
      </c>
      <c r="K4" s="25">
        <f>I4/G4*100</f>
        <v>20.100000000000001</v>
      </c>
    </row>
    <row r="9" spans="1:11" x14ac:dyDescent="0.2">
      <c r="A9" s="28" t="s">
        <v>60</v>
      </c>
    </row>
    <row r="10" spans="1:11" ht="18" customHeight="1" x14ac:dyDescent="0.2">
      <c r="A10" s="29" t="s">
        <v>61</v>
      </c>
    </row>
    <row r="11" spans="1:11" ht="18" customHeight="1" x14ac:dyDescent="0.2">
      <c r="A11" s="29" t="s">
        <v>62</v>
      </c>
    </row>
    <row r="12" spans="1:11" ht="18" customHeight="1" x14ac:dyDescent="0.2">
      <c r="A12" s="29" t="s">
        <v>63</v>
      </c>
    </row>
  </sheetData>
  <mergeCells count="1">
    <mergeCell ref="G1:J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Care Homes</vt:lpstr>
      <vt:lpstr>Q16 </vt:lpstr>
      <vt:lpstr>Q17</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Kenny Raeburn</dc:creator>
  <cp:lastModifiedBy>Luke Costello</cp:lastModifiedBy>
  <dcterms:created xsi:type="dcterms:W3CDTF">2018-03-29T09:11:58Z</dcterms:created>
  <dcterms:modified xsi:type="dcterms:W3CDTF">2018-05-02T15:48:30Z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