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tion\Information Team\09 FOI\Social Work\2018\6802 Council Owned Care Home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6" i="1" l="1"/>
  <c r="AI36" i="1"/>
  <c r="AG36" i="1"/>
  <c r="AG34" i="1"/>
  <c r="AK39" i="1" l="1"/>
  <c r="AG39" i="1"/>
  <c r="AI39" i="1"/>
  <c r="AE36" i="1" l="1"/>
  <c r="AD36" i="1"/>
  <c r="AD39" i="1" s="1"/>
  <c r="AB21" i="1"/>
  <c r="Y36" i="1"/>
  <c r="X36" i="1"/>
  <c r="X39" i="1" s="1"/>
  <c r="V21" i="1"/>
  <c r="P21" i="1"/>
  <c r="J21" i="1"/>
  <c r="D21" i="1"/>
  <c r="AE39" i="1" l="1"/>
  <c r="Y39" i="1"/>
  <c r="S36" i="1"/>
  <c r="R36" i="1"/>
  <c r="R39" i="1" s="1"/>
  <c r="M36" i="1"/>
  <c r="L36" i="1"/>
  <c r="L39" i="1" s="1"/>
  <c r="F34" i="1"/>
  <c r="G28" i="1"/>
  <c r="G36" i="1" s="1"/>
  <c r="F28" i="1"/>
  <c r="F36" i="1" s="1"/>
  <c r="F39" i="1" s="1"/>
  <c r="S39" i="1" l="1"/>
  <c r="M39" i="1"/>
  <c r="G39" i="1"/>
</calcChain>
</file>

<file path=xl/sharedStrings.xml><?xml version="1.0" encoding="utf-8"?>
<sst xmlns="http://schemas.openxmlformats.org/spreadsheetml/2006/main" count="111" uniqueCount="54">
  <si>
    <t>Residential Costs Summary</t>
  </si>
  <si>
    <t xml:space="preserve">Budget </t>
  </si>
  <si>
    <t>2017/18</t>
  </si>
  <si>
    <t>Forecast</t>
  </si>
  <si>
    <t>as at 31/01</t>
  </si>
  <si>
    <t>Staffing</t>
  </si>
  <si>
    <t>Training</t>
  </si>
  <si>
    <t>Repairs and Maintenance</t>
  </si>
  <si>
    <t>Rates and Electricity</t>
  </si>
  <si>
    <t>Cleaning</t>
  </si>
  <si>
    <t>Grounds Maintenance</t>
  </si>
  <si>
    <t>Transport Costs</t>
  </si>
  <si>
    <t>Equipment, Fixtures and Fittings</t>
  </si>
  <si>
    <t>Catering</t>
  </si>
  <si>
    <t>Clothes and Uniforms</t>
  </si>
  <si>
    <t>Admin Costs</t>
  </si>
  <si>
    <t>Subscriptions</t>
  </si>
  <si>
    <t>Income</t>
  </si>
  <si>
    <t>£</t>
  </si>
  <si>
    <t>FTE</t>
  </si>
  <si>
    <t xml:space="preserve">Staffing </t>
  </si>
  <si>
    <t>Model</t>
  </si>
  <si>
    <t>CareHome Manager</t>
  </si>
  <si>
    <t>Assistant Manager</t>
  </si>
  <si>
    <t>Social Care Officer - Days</t>
  </si>
  <si>
    <t>Social Care Officer - Nights</t>
  </si>
  <si>
    <t>Care Assistant - Day</t>
  </si>
  <si>
    <t>Care Assistant - Nights</t>
  </si>
  <si>
    <t>Domestic</t>
  </si>
  <si>
    <t>Cook</t>
  </si>
  <si>
    <t>Assistant Cook</t>
  </si>
  <si>
    <t>Handyman</t>
  </si>
  <si>
    <t>Modern Apprentice</t>
  </si>
  <si>
    <t>On costs</t>
  </si>
  <si>
    <t>Topslice</t>
  </si>
  <si>
    <t>Nurses</t>
  </si>
  <si>
    <t>Contribution from NHS</t>
  </si>
  <si>
    <t>Contribution to Repairs and Maintenance Account</t>
  </si>
  <si>
    <t>Faithlie</t>
  </si>
  <si>
    <t>Grangepark</t>
  </si>
  <si>
    <t>Durnhythe</t>
  </si>
  <si>
    <t>Bennachie</t>
  </si>
  <si>
    <t>Edenholme</t>
  </si>
  <si>
    <t>Westbank</t>
  </si>
  <si>
    <t>Ythanvale</t>
  </si>
  <si>
    <t>Allachburn</t>
  </si>
  <si>
    <t>Admin staff within business services (all homes)</t>
  </si>
  <si>
    <t xml:space="preserve">Additional business services </t>
  </si>
  <si>
    <t>Capital financing</t>
  </si>
  <si>
    <t>Corporate overheads</t>
  </si>
  <si>
    <t>£5 per week</t>
  </si>
  <si>
    <t>£13 per week</t>
  </si>
  <si>
    <t>£39 per week</t>
  </si>
  <si>
    <t>£27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</si>
</sst>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/>
    <xf numFmtId="0" fontId="3" fillId="0" borderId="0" xfId="0" applyFont="1"/>
    <xf numFmtId="0" fontId="4" fillId="0" borderId="0" xfId="0" applyFont="1"/>
    <xf numFmtId="40" fontId="2" fillId="0" borderId="0" xfId="1" applyNumberFormat="1" applyFont="1" applyAlignment="1">
      <alignment horizontal="center"/>
    </xf>
    <xf numFmtId="38" fontId="2" fillId="0" borderId="0" xfId="1" applyNumberFormat="1" applyFont="1"/>
    <xf numFmtId="38" fontId="2" fillId="0" borderId="0" xfId="0" applyNumberFormat="1" applyFont="1"/>
    <xf numFmtId="38" fontId="2" fillId="0" borderId="1" xfId="1" applyNumberFormat="1" applyFont="1" applyBorder="1"/>
    <xf numFmtId="38" fontId="2" fillId="0" borderId="2" xfId="1" applyNumberFormat="1" applyFont="1" applyBorder="1"/>
    <xf numFmtId="0" fontId="3" fillId="0" borderId="0" xfId="0" applyFont="1" applyAlignment="1">
      <alignment horizontal="center"/>
    </xf>
    <xf numFmtId="38" fontId="2" fillId="0" borderId="0" xfId="1" applyNumberFormat="1" applyFont="1" applyAlignment="1">
      <alignment horizontal="right"/>
    </xf>
    <xf numFmtId="38" fontId="2" fillId="0" borderId="1" xfId="1" applyNumberFormat="1" applyFont="1" applyBorder="1" applyAlignment="1">
      <alignment horizontal="right"/>
    </xf>
    <xf numFmtId="38" fontId="2" fillId="0" borderId="2" xfId="1" applyNumberFormat="1" applyFont="1" applyBorder="1" applyAlignment="1">
      <alignment horizontal="right"/>
    </xf>
    <xf numFmtId="38" fontId="2" fillId="0" borderId="1" xfId="0" applyNumberFormat="1" applyFont="1" applyBorder="1"/>
    <xf numFmtId="38" fontId="2" fillId="0" borderId="0" xfId="0" applyNumberFormat="1" applyFont="1" applyBorder="1"/>
    <xf numFmtId="38" fontId="2" fillId="0" borderId="2" xfId="0" applyNumberFormat="1" applyFont="1" applyBorder="1"/>
    <xf numFmtId="40" fontId="2" fillId="0" borderId="0" xfId="2" applyNumberFormat="1" applyFont="1" applyFill="1" applyAlignment="1">
      <alignment horizontal="center"/>
    </xf>
    <xf numFmtId="40" fontId="2" fillId="0" borderId="0" xfId="0" applyNumberFormat="1" applyFont="1" applyAlignment="1">
      <alignment horizontal="center"/>
    </xf>
    <xf numFmtId="40" fontId="2" fillId="0" borderId="0" xfId="0" applyNumberFormat="1" applyFont="1" applyFill="1" applyBorder="1" applyAlignment="1">
      <alignment horizontal="center"/>
    </xf>
    <xf numFmtId="40" fontId="2" fillId="0" borderId="0" xfId="0" applyNumberFormat="1" applyFont="1" applyBorder="1" applyAlignment="1">
      <alignment horizontal="center"/>
    </xf>
    <xf numFmtId="38" fontId="6" fillId="0" borderId="0" xfId="2" applyNumberFormat="1" applyFont="1" applyFill="1" applyBorder="1" applyAlignment="1" applyProtection="1">
      <alignment vertical="center"/>
    </xf>
    <xf numFmtId="38" fontId="2" fillId="0" borderId="0" xfId="2" applyNumberFormat="1" applyFont="1" applyFill="1"/>
    <xf numFmtId="38" fontId="2" fillId="0" borderId="0" xfId="0" applyNumberFormat="1" applyFont="1" applyAlignment="1">
      <alignment horizontal="center"/>
    </xf>
    <xf numFmtId="38" fontId="2" fillId="0" borderId="0" xfId="1" applyNumberFormat="1" applyFont="1" applyFill="1"/>
    <xf numFmtId="38" fontId="5" fillId="0" borderId="0" xfId="1" applyNumberFormat="1" applyFont="1" applyFill="1" applyBorder="1" applyAlignment="1" applyProtection="1">
      <alignment vertical="center"/>
    </xf>
    <xf numFmtId="38" fontId="5" fillId="0" borderId="0" xfId="2" applyNumberFormat="1" applyFont="1" applyFill="1"/>
    <xf numFmtId="38" fontId="2" fillId="0" borderId="0" xfId="2" applyNumberFormat="1" applyFont="1" applyFill="1" applyBorder="1"/>
    <xf numFmtId="38" fontId="2" fillId="0" borderId="0" xfId="0" applyNumberFormat="1" applyFont="1" applyFill="1" applyBorder="1" applyAlignment="1">
      <alignment horizontal="center"/>
    </xf>
    <xf numFmtId="38" fontId="7" fillId="0" borderId="0" xfId="2" applyNumberFormat="1" applyFont="1" applyFill="1" applyBorder="1"/>
    <xf numFmtId="38" fontId="7" fillId="0" borderId="0" xfId="1" applyNumberFormat="1" applyFont="1"/>
    <xf numFmtId="38" fontId="7" fillId="0" borderId="0" xfId="0" applyNumberFormat="1" applyFont="1"/>
    <xf numFmtId="38" fontId="2" fillId="0" borderId="2" xfId="2" applyNumberFormat="1" applyFont="1" applyFill="1" applyBorder="1"/>
    <xf numFmtId="38" fontId="2" fillId="0" borderId="0" xfId="0" applyNumberFormat="1" applyFont="1" applyAlignment="1">
      <alignment horizontal="right"/>
    </xf>
    <xf numFmtId="40" fontId="2" fillId="0" borderId="0" xfId="1" applyNumberFormat="1" applyFont="1" applyFill="1" applyAlignment="1">
      <alignment horizontal="center"/>
    </xf>
    <xf numFmtId="40" fontId="2" fillId="0" borderId="0" xfId="2" applyNumberFormat="1" applyFont="1" applyAlignment="1">
      <alignment horizontal="center"/>
    </xf>
    <xf numFmtId="40" fontId="5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right" wrapText="1"/>
    </xf>
    <xf numFmtId="38" fontId="8" fillId="0" borderId="0" xfId="2" applyNumberFormat="1" applyFont="1" applyBorder="1" applyAlignment="1" applyProtection="1">
      <alignment vertical="top" wrapText="1"/>
      <protection hidden="1"/>
    </xf>
    <xf numFmtId="0" fontId="2" fillId="0" borderId="0" xfId="0" quotePrefix="1" applyFont="1" applyAlignment="1">
      <alignment horizontal="right"/>
    </xf>
    <xf numFmtId="0" fontId="2" fillId="0" borderId="0" xfId="0" quotePrefix="1" applyFont="1"/>
    <xf numFmtId="0" fontId="2" fillId="0" borderId="0" xfId="0" applyFont="1" applyBorder="1"/>
    <xf numFmtId="0" fontId="4" fillId="0" borderId="0" xfId="0" applyFont="1" applyAlignment="1">
      <alignment horizontal="center"/>
    </xf>
  </cellXfs>
  <cellStyles count="3">
    <cellStyle name="_x000a__x000a_JournalTemplate=C:\COMFO\CTALK\JOURSTD.TPL_x000a__x000a_LbStateAddress=3 3 0 251 1 89 2 311_x000a__x000a_LbStateJou" xfId="2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0"/>
  <sheetViews>
    <sheetView tabSelected="1" workbookViewId="0">
      <selection activeCell="A45" sqref="A45"/>
    </sheetView>
  </sheetViews>
  <sheetFormatPr defaultRowHeight="12.75" x14ac:dyDescent="0.2"/>
  <cols>
    <col min="1" max="1" width="32.88671875" style="1" customWidth="1"/>
    <col min="2" max="2" width="1" style="1" customWidth="1"/>
    <col min="3" max="4" width="7.77734375" style="2" hidden="1" customWidth="1"/>
    <col min="5" max="5" width="5.77734375" style="2" hidden="1" customWidth="1"/>
    <col min="6" max="6" width="10" style="2" hidden="1" customWidth="1"/>
    <col min="7" max="7" width="10" style="2" customWidth="1"/>
    <col min="8" max="8" width="1.109375" style="1" customWidth="1"/>
    <col min="9" max="10" width="7.77734375" style="1" hidden="1" customWidth="1"/>
    <col min="11" max="11" width="6.44140625" style="1" hidden="1" customWidth="1"/>
    <col min="12" max="12" width="10" style="1" hidden="1" customWidth="1"/>
    <col min="13" max="13" width="10" style="1" customWidth="1"/>
    <col min="14" max="14" width="0.88671875" style="1" customWidth="1"/>
    <col min="15" max="15" width="8" style="1" hidden="1" customWidth="1"/>
    <col min="16" max="16" width="8.88671875" style="4" hidden="1" customWidth="1"/>
    <col min="17" max="17" width="6.33203125" style="1" hidden="1" customWidth="1"/>
    <col min="18" max="18" width="10" style="1" hidden="1" customWidth="1"/>
    <col min="19" max="19" width="10" style="1" customWidth="1"/>
    <col min="20" max="20" width="0.88671875" style="1" customWidth="1"/>
    <col min="21" max="24" width="8.88671875" style="1" hidden="1" customWidth="1"/>
    <col min="25" max="25" width="8.88671875" style="1" customWidth="1"/>
    <col min="26" max="26" width="1.109375" style="1" customWidth="1"/>
    <col min="27" max="27" width="9" style="1" hidden="1" customWidth="1"/>
    <col min="28" max="28" width="9.109375" style="1" hidden="1" customWidth="1"/>
    <col min="29" max="29" width="9" style="1" hidden="1" customWidth="1"/>
    <col min="30" max="30" width="9.109375" style="1" hidden="1" customWidth="1"/>
    <col min="31" max="31" width="9.109375" style="1" bestFit="1" customWidth="1"/>
    <col min="32" max="32" width="1" style="1" customWidth="1"/>
    <col min="33" max="33" width="11" style="1" customWidth="1"/>
    <col min="34" max="34" width="1.21875" style="1" customWidth="1"/>
    <col min="35" max="35" width="8.88671875" style="1"/>
    <col min="36" max="36" width="1.33203125" style="1" customWidth="1"/>
    <col min="37" max="37" width="8.88671875" style="1"/>
    <col min="38" max="38" width="1.21875" style="1" customWidth="1"/>
    <col min="39" max="16384" width="8.88671875" style="1"/>
  </cols>
  <sheetData>
    <row r="1" spans="1:37" ht="15" x14ac:dyDescent="0.25">
      <c r="A1" s="5" t="s">
        <v>0</v>
      </c>
      <c r="B1" s="5"/>
      <c r="C1" s="12"/>
      <c r="D1" s="12"/>
      <c r="E1" s="12"/>
    </row>
    <row r="3" spans="1:37" ht="15" customHeight="1" x14ac:dyDescent="0.2">
      <c r="C3" s="46" t="s">
        <v>38</v>
      </c>
      <c r="D3" s="46"/>
      <c r="E3" s="46"/>
      <c r="F3" s="46"/>
      <c r="G3" s="46"/>
      <c r="H3" s="6"/>
      <c r="I3" s="46" t="s">
        <v>39</v>
      </c>
      <c r="J3" s="46"/>
      <c r="K3" s="46"/>
      <c r="L3" s="46"/>
      <c r="M3" s="46"/>
      <c r="O3" s="46" t="s">
        <v>40</v>
      </c>
      <c r="P3" s="46"/>
      <c r="Q3" s="46"/>
      <c r="R3" s="46"/>
      <c r="S3" s="46"/>
      <c r="U3" s="46" t="s">
        <v>41</v>
      </c>
      <c r="V3" s="46"/>
      <c r="W3" s="46"/>
      <c r="X3" s="46"/>
      <c r="Y3" s="46"/>
      <c r="AA3" s="46" t="s">
        <v>42</v>
      </c>
      <c r="AB3" s="46"/>
      <c r="AC3" s="46"/>
      <c r="AD3" s="46"/>
      <c r="AE3" s="46"/>
      <c r="AG3" s="39" t="s">
        <v>43</v>
      </c>
      <c r="AH3" s="39"/>
      <c r="AI3" s="39" t="s">
        <v>44</v>
      </c>
      <c r="AJ3" s="39"/>
      <c r="AK3" s="39" t="s">
        <v>45</v>
      </c>
    </row>
    <row r="4" spans="1:37" x14ac:dyDescent="0.2">
      <c r="G4" s="2" t="s">
        <v>3</v>
      </c>
      <c r="L4" s="2"/>
      <c r="M4" s="2" t="s">
        <v>3</v>
      </c>
      <c r="R4" s="2"/>
      <c r="S4" s="2" t="s">
        <v>3</v>
      </c>
      <c r="X4" s="2"/>
      <c r="Y4" s="2" t="s">
        <v>3</v>
      </c>
      <c r="AD4" s="2"/>
      <c r="AE4" s="2" t="s">
        <v>3</v>
      </c>
      <c r="AG4" s="2" t="s">
        <v>3</v>
      </c>
      <c r="AI4" s="2" t="s">
        <v>3</v>
      </c>
      <c r="AK4" s="2" t="s">
        <v>3</v>
      </c>
    </row>
    <row r="5" spans="1:37" x14ac:dyDescent="0.2">
      <c r="C5" s="2" t="s">
        <v>20</v>
      </c>
      <c r="F5" s="2" t="s">
        <v>1</v>
      </c>
      <c r="G5" s="2" t="s">
        <v>2</v>
      </c>
      <c r="I5" s="2" t="s">
        <v>5</v>
      </c>
      <c r="J5" s="2"/>
      <c r="L5" s="2" t="s">
        <v>1</v>
      </c>
      <c r="M5" s="2" t="s">
        <v>2</v>
      </c>
      <c r="O5" s="2" t="s">
        <v>5</v>
      </c>
      <c r="P5" s="3"/>
      <c r="R5" s="2" t="s">
        <v>1</v>
      </c>
      <c r="S5" s="2" t="s">
        <v>2</v>
      </c>
      <c r="X5" s="2" t="s">
        <v>1</v>
      </c>
      <c r="Y5" s="2" t="s">
        <v>2</v>
      </c>
      <c r="AD5" s="2" t="s">
        <v>1</v>
      </c>
      <c r="AE5" s="2" t="s">
        <v>2</v>
      </c>
      <c r="AG5" s="2" t="s">
        <v>2</v>
      </c>
      <c r="AI5" s="2" t="s">
        <v>2</v>
      </c>
      <c r="AK5" s="2" t="s">
        <v>2</v>
      </c>
    </row>
    <row r="6" spans="1:37" x14ac:dyDescent="0.2">
      <c r="C6" s="2" t="s">
        <v>21</v>
      </c>
      <c r="F6" s="2" t="s">
        <v>2</v>
      </c>
      <c r="G6" s="2" t="s">
        <v>4</v>
      </c>
      <c r="I6" s="2" t="s">
        <v>21</v>
      </c>
      <c r="J6" s="2"/>
      <c r="L6" s="2" t="s">
        <v>2</v>
      </c>
      <c r="M6" s="2" t="s">
        <v>4</v>
      </c>
      <c r="O6" s="2" t="s">
        <v>21</v>
      </c>
      <c r="P6" s="3"/>
      <c r="R6" s="2" t="s">
        <v>2</v>
      </c>
      <c r="S6" s="2" t="s">
        <v>4</v>
      </c>
      <c r="X6" s="2" t="s">
        <v>2</v>
      </c>
      <c r="Y6" s="2" t="s">
        <v>4</v>
      </c>
      <c r="AD6" s="2" t="s">
        <v>2</v>
      </c>
      <c r="AE6" s="2" t="s">
        <v>4</v>
      </c>
      <c r="AG6" s="2" t="s">
        <v>4</v>
      </c>
      <c r="AI6" s="2" t="s">
        <v>4</v>
      </c>
      <c r="AK6" s="2" t="s">
        <v>4</v>
      </c>
    </row>
    <row r="7" spans="1:37" x14ac:dyDescent="0.2">
      <c r="C7" s="2" t="s">
        <v>19</v>
      </c>
      <c r="D7" s="2" t="s">
        <v>18</v>
      </c>
      <c r="E7" s="2" t="s">
        <v>19</v>
      </c>
      <c r="F7" s="2" t="s">
        <v>18</v>
      </c>
      <c r="G7" s="2" t="s">
        <v>18</v>
      </c>
      <c r="I7" s="2" t="s">
        <v>19</v>
      </c>
      <c r="J7" s="2" t="s">
        <v>18</v>
      </c>
      <c r="K7" s="2" t="s">
        <v>19</v>
      </c>
      <c r="L7" s="2" t="s">
        <v>18</v>
      </c>
      <c r="M7" s="2" t="s">
        <v>18</v>
      </c>
      <c r="O7" s="2" t="s">
        <v>19</v>
      </c>
      <c r="P7" s="3"/>
      <c r="Q7" s="2" t="s">
        <v>19</v>
      </c>
      <c r="R7" s="2" t="s">
        <v>18</v>
      </c>
      <c r="S7" s="2" t="s">
        <v>18</v>
      </c>
      <c r="U7" s="2" t="s">
        <v>19</v>
      </c>
      <c r="W7" s="2" t="s">
        <v>19</v>
      </c>
      <c r="X7" s="2" t="s">
        <v>18</v>
      </c>
      <c r="Y7" s="2" t="s">
        <v>18</v>
      </c>
      <c r="AA7" s="2" t="s">
        <v>19</v>
      </c>
      <c r="AC7" s="2" t="s">
        <v>19</v>
      </c>
      <c r="AD7" s="2" t="s">
        <v>18</v>
      </c>
      <c r="AE7" s="2" t="s">
        <v>18</v>
      </c>
      <c r="AG7" s="2" t="s">
        <v>18</v>
      </c>
      <c r="AI7" s="2" t="s">
        <v>18</v>
      </c>
      <c r="AK7" s="2" t="s">
        <v>18</v>
      </c>
    </row>
    <row r="8" spans="1:37" hidden="1" x14ac:dyDescent="0.2">
      <c r="A8" s="23" t="s">
        <v>22</v>
      </c>
      <c r="B8" s="9"/>
      <c r="C8" s="19">
        <v>1.02</v>
      </c>
      <c r="D8" s="24">
        <v>42900</v>
      </c>
      <c r="E8" s="25"/>
      <c r="F8" s="25"/>
      <c r="G8" s="25"/>
      <c r="H8" s="9"/>
      <c r="I8" s="7">
        <v>1.02</v>
      </c>
      <c r="J8" s="26">
        <v>42900</v>
      </c>
      <c r="K8" s="25"/>
      <c r="L8" s="25"/>
      <c r="M8" s="25"/>
      <c r="N8" s="9"/>
      <c r="O8" s="36">
        <v>1.02</v>
      </c>
      <c r="P8" s="26">
        <v>42900</v>
      </c>
      <c r="Q8" s="25"/>
      <c r="R8" s="25"/>
      <c r="S8" s="25"/>
      <c r="T8" s="9"/>
      <c r="U8" s="37">
        <v>1.02</v>
      </c>
      <c r="V8" s="24">
        <v>42900</v>
      </c>
      <c r="W8" s="24"/>
      <c r="X8" s="9"/>
      <c r="Y8" s="9"/>
      <c r="Z8" s="9"/>
      <c r="AA8" s="38">
        <v>1.02</v>
      </c>
      <c r="AB8" s="27">
        <v>42900</v>
      </c>
      <c r="AC8" s="9"/>
      <c r="AD8" s="9"/>
      <c r="AE8" s="9"/>
      <c r="AF8" s="9"/>
    </row>
    <row r="9" spans="1:37" hidden="1" x14ac:dyDescent="0.2">
      <c r="A9" s="9" t="s">
        <v>23</v>
      </c>
      <c r="B9" s="9"/>
      <c r="C9" s="19">
        <v>3.7</v>
      </c>
      <c r="D9" s="24">
        <v>103100</v>
      </c>
      <c r="E9" s="25"/>
      <c r="F9" s="25"/>
      <c r="G9" s="25"/>
      <c r="H9" s="9"/>
      <c r="I9" s="7">
        <v>3.7</v>
      </c>
      <c r="J9" s="26">
        <v>103100</v>
      </c>
      <c r="K9" s="25"/>
      <c r="L9" s="25"/>
      <c r="M9" s="25"/>
      <c r="N9" s="9"/>
      <c r="O9" s="36">
        <v>3.5</v>
      </c>
      <c r="P9" s="26">
        <v>97500</v>
      </c>
      <c r="Q9" s="25"/>
      <c r="R9" s="25"/>
      <c r="S9" s="25"/>
      <c r="T9" s="9"/>
      <c r="U9" s="37">
        <v>3.67</v>
      </c>
      <c r="V9" s="24">
        <v>102300</v>
      </c>
      <c r="W9" s="24"/>
      <c r="X9" s="9"/>
      <c r="Y9" s="9"/>
      <c r="Z9" s="9"/>
      <c r="AA9" s="38">
        <v>4.1399999999999997</v>
      </c>
      <c r="AB9" s="27">
        <v>115300</v>
      </c>
      <c r="AC9" s="9"/>
      <c r="AD9" s="9"/>
      <c r="AE9" s="9"/>
      <c r="AF9" s="9"/>
    </row>
    <row r="10" spans="1:37" hidden="1" x14ac:dyDescent="0.2">
      <c r="A10" s="23" t="s">
        <v>24</v>
      </c>
      <c r="B10" s="9"/>
      <c r="C10" s="19">
        <v>10.92</v>
      </c>
      <c r="D10" s="24">
        <v>243900</v>
      </c>
      <c r="E10" s="25"/>
      <c r="F10" s="25"/>
      <c r="G10" s="25"/>
      <c r="H10" s="9"/>
      <c r="I10" s="7">
        <v>7.79</v>
      </c>
      <c r="J10" s="26">
        <v>174000</v>
      </c>
      <c r="K10" s="25"/>
      <c r="L10" s="25"/>
      <c r="M10" s="25"/>
      <c r="N10" s="9"/>
      <c r="O10" s="36">
        <v>9.85</v>
      </c>
      <c r="P10" s="26">
        <v>220000</v>
      </c>
      <c r="Q10" s="25"/>
      <c r="R10" s="25"/>
      <c r="S10" s="25"/>
      <c r="T10" s="9"/>
      <c r="U10" s="37">
        <v>3.31</v>
      </c>
      <c r="V10" s="24">
        <v>73900</v>
      </c>
      <c r="W10" s="24"/>
      <c r="X10" s="9"/>
      <c r="Y10" s="9"/>
      <c r="Z10" s="9"/>
      <c r="AA10" s="38">
        <v>2.76</v>
      </c>
      <c r="AB10" s="27">
        <v>61700</v>
      </c>
      <c r="AC10" s="9"/>
      <c r="AD10" s="9"/>
      <c r="AE10" s="9"/>
      <c r="AF10" s="9"/>
    </row>
    <row r="11" spans="1:37" hidden="1" x14ac:dyDescent="0.2">
      <c r="A11" s="23" t="s">
        <v>25</v>
      </c>
      <c r="B11" s="9"/>
      <c r="C11" s="19">
        <v>4.1399999999999997</v>
      </c>
      <c r="D11" s="24">
        <v>92500</v>
      </c>
      <c r="E11" s="25"/>
      <c r="F11" s="25"/>
      <c r="G11" s="25"/>
      <c r="H11" s="9"/>
      <c r="I11" s="7">
        <v>4.47</v>
      </c>
      <c r="J11" s="26">
        <v>99900</v>
      </c>
      <c r="K11" s="25"/>
      <c r="L11" s="25"/>
      <c r="M11" s="25"/>
      <c r="N11" s="9"/>
      <c r="O11" s="36">
        <v>4</v>
      </c>
      <c r="P11" s="26">
        <v>89400</v>
      </c>
      <c r="Q11" s="25"/>
      <c r="R11" s="25"/>
      <c r="S11" s="25"/>
      <c r="T11" s="9"/>
      <c r="U11" s="38">
        <v>0</v>
      </c>
      <c r="V11" s="8">
        <v>0</v>
      </c>
      <c r="W11" s="8"/>
      <c r="X11" s="9"/>
      <c r="Y11" s="9"/>
      <c r="Z11" s="9"/>
      <c r="AA11" s="38">
        <v>0</v>
      </c>
      <c r="AB11" s="27">
        <v>0</v>
      </c>
      <c r="AC11" s="9"/>
      <c r="AD11" s="9"/>
      <c r="AE11" s="9"/>
      <c r="AF11" s="9"/>
    </row>
    <row r="12" spans="1:37" hidden="1" x14ac:dyDescent="0.2">
      <c r="A12" s="9" t="s">
        <v>26</v>
      </c>
      <c r="B12" s="9"/>
      <c r="C12" s="19">
        <v>5.26</v>
      </c>
      <c r="D12" s="24">
        <v>99000</v>
      </c>
      <c r="E12" s="25"/>
      <c r="F12" s="25"/>
      <c r="G12" s="25"/>
      <c r="H12" s="9"/>
      <c r="I12" s="7">
        <v>8.94</v>
      </c>
      <c r="J12" s="26">
        <v>168300</v>
      </c>
      <c r="K12" s="25"/>
      <c r="L12" s="25"/>
      <c r="M12" s="25"/>
      <c r="N12" s="9"/>
      <c r="O12" s="36">
        <v>7.56</v>
      </c>
      <c r="P12" s="26">
        <v>142300</v>
      </c>
      <c r="Q12" s="25"/>
      <c r="R12" s="25"/>
      <c r="S12" s="25"/>
      <c r="T12" s="9"/>
      <c r="U12" s="37">
        <v>35.67</v>
      </c>
      <c r="V12" s="24">
        <v>671300</v>
      </c>
      <c r="W12" s="24"/>
      <c r="X12" s="9"/>
      <c r="Y12" s="9"/>
      <c r="Z12" s="9"/>
      <c r="AA12" s="38">
        <v>35.92</v>
      </c>
      <c r="AB12" s="27">
        <v>676000</v>
      </c>
      <c r="AC12" s="9"/>
      <c r="AD12" s="9"/>
      <c r="AE12" s="9"/>
      <c r="AF12" s="9"/>
    </row>
    <row r="13" spans="1:37" hidden="1" x14ac:dyDescent="0.2">
      <c r="A13" s="9" t="s">
        <v>27</v>
      </c>
      <c r="B13" s="9"/>
      <c r="C13" s="19">
        <v>3.59</v>
      </c>
      <c r="D13" s="24">
        <v>67600</v>
      </c>
      <c r="E13" s="25"/>
      <c r="F13" s="25"/>
      <c r="G13" s="25"/>
      <c r="H13" s="9"/>
      <c r="I13" s="7">
        <v>2.48</v>
      </c>
      <c r="J13" s="26">
        <v>46700</v>
      </c>
      <c r="K13" s="25"/>
      <c r="L13" s="25"/>
      <c r="M13" s="25"/>
      <c r="N13" s="9"/>
      <c r="O13" s="36">
        <v>3.03</v>
      </c>
      <c r="P13" s="26">
        <v>57000</v>
      </c>
      <c r="Q13" s="25"/>
      <c r="R13" s="25"/>
      <c r="S13" s="25"/>
      <c r="T13" s="9"/>
      <c r="U13" s="37">
        <v>11.82</v>
      </c>
      <c r="V13" s="28">
        <v>222500</v>
      </c>
      <c r="W13" s="28"/>
      <c r="X13" s="9"/>
      <c r="Y13" s="9"/>
      <c r="Z13" s="9"/>
      <c r="AA13" s="38">
        <v>9.93</v>
      </c>
      <c r="AB13" s="27">
        <v>186900</v>
      </c>
      <c r="AC13" s="9"/>
      <c r="AD13" s="9"/>
      <c r="AE13" s="9"/>
      <c r="AF13" s="9"/>
    </row>
    <row r="14" spans="1:37" hidden="1" x14ac:dyDescent="0.2">
      <c r="A14" s="9" t="s">
        <v>28</v>
      </c>
      <c r="B14" s="9"/>
      <c r="C14" s="19">
        <v>7.13</v>
      </c>
      <c r="D14" s="24">
        <v>116800</v>
      </c>
      <c r="E14" s="25"/>
      <c r="F14" s="25"/>
      <c r="G14" s="25"/>
      <c r="H14" s="9"/>
      <c r="I14" s="7">
        <v>7.31</v>
      </c>
      <c r="J14" s="26">
        <v>119700</v>
      </c>
      <c r="K14" s="25"/>
      <c r="L14" s="25"/>
      <c r="M14" s="25"/>
      <c r="N14" s="9"/>
      <c r="O14" s="36">
        <v>6.65</v>
      </c>
      <c r="P14" s="26">
        <v>108900</v>
      </c>
      <c r="Q14" s="25"/>
      <c r="R14" s="25"/>
      <c r="S14" s="25"/>
      <c r="T14" s="9"/>
      <c r="U14" s="37">
        <v>11.35</v>
      </c>
      <c r="V14" s="28">
        <v>185900</v>
      </c>
      <c r="W14" s="28"/>
      <c r="X14" s="9"/>
      <c r="Y14" s="9"/>
      <c r="Z14" s="9"/>
      <c r="AA14" s="38">
        <v>13.32</v>
      </c>
      <c r="AB14" s="27">
        <v>218200</v>
      </c>
      <c r="AC14" s="9"/>
      <c r="AD14" s="9"/>
      <c r="AE14" s="9"/>
      <c r="AF14" s="9"/>
    </row>
    <row r="15" spans="1:37" hidden="1" x14ac:dyDescent="0.2">
      <c r="A15" s="9" t="s">
        <v>29</v>
      </c>
      <c r="B15" s="9"/>
      <c r="C15" s="19">
        <v>1.02</v>
      </c>
      <c r="D15" s="24">
        <v>20900</v>
      </c>
      <c r="E15" s="25"/>
      <c r="F15" s="25"/>
      <c r="G15" s="25"/>
      <c r="H15" s="9"/>
      <c r="I15" s="7">
        <v>1.02</v>
      </c>
      <c r="J15" s="26">
        <v>20900</v>
      </c>
      <c r="K15" s="25"/>
      <c r="L15" s="25"/>
      <c r="M15" s="25"/>
      <c r="N15" s="9"/>
      <c r="O15" s="36">
        <v>1.02</v>
      </c>
      <c r="P15" s="26">
        <v>20900</v>
      </c>
      <c r="Q15" s="25"/>
      <c r="R15" s="25"/>
      <c r="S15" s="25"/>
      <c r="T15" s="9"/>
      <c r="U15" s="37">
        <v>1.02</v>
      </c>
      <c r="V15" s="28">
        <v>20900</v>
      </c>
      <c r="W15" s="28"/>
      <c r="X15" s="9"/>
      <c r="Y15" s="9"/>
      <c r="Z15" s="9"/>
      <c r="AA15" s="38">
        <v>1.32</v>
      </c>
      <c r="AB15" s="27">
        <v>27000</v>
      </c>
      <c r="AC15" s="9"/>
      <c r="AD15" s="9"/>
      <c r="AE15" s="9"/>
      <c r="AF15" s="9"/>
    </row>
    <row r="16" spans="1:37" hidden="1" x14ac:dyDescent="0.2">
      <c r="A16" s="9" t="s">
        <v>30</v>
      </c>
      <c r="B16" s="9"/>
      <c r="C16" s="19">
        <v>1.46</v>
      </c>
      <c r="D16" s="24">
        <v>27500</v>
      </c>
      <c r="E16" s="25"/>
      <c r="F16" s="25"/>
      <c r="G16" s="25"/>
      <c r="H16" s="9"/>
      <c r="I16" s="7">
        <v>1.46</v>
      </c>
      <c r="J16" s="26">
        <v>27500</v>
      </c>
      <c r="K16" s="25"/>
      <c r="L16" s="25"/>
      <c r="M16" s="25"/>
      <c r="N16" s="9"/>
      <c r="O16" s="36">
        <v>1.79</v>
      </c>
      <c r="P16" s="26">
        <v>33700</v>
      </c>
      <c r="Q16" s="25"/>
      <c r="R16" s="25"/>
      <c r="S16" s="25"/>
      <c r="T16" s="9"/>
      <c r="U16" s="37">
        <v>1.9</v>
      </c>
      <c r="V16" s="28">
        <v>35800</v>
      </c>
      <c r="W16" s="28"/>
      <c r="X16" s="9"/>
      <c r="Y16" s="9"/>
      <c r="Z16" s="9"/>
      <c r="AA16" s="38">
        <v>1.88</v>
      </c>
      <c r="AB16" s="27">
        <v>35400</v>
      </c>
      <c r="AC16" s="9"/>
      <c r="AD16" s="9"/>
      <c r="AE16" s="9"/>
      <c r="AF16" s="9"/>
    </row>
    <row r="17" spans="1:38" hidden="1" x14ac:dyDescent="0.2">
      <c r="A17" s="9" t="s">
        <v>31</v>
      </c>
      <c r="B17" s="9"/>
      <c r="C17" s="19">
        <v>0.41</v>
      </c>
      <c r="D17" s="29">
        <v>6700</v>
      </c>
      <c r="E17" s="25"/>
      <c r="F17" s="25"/>
      <c r="G17" s="25"/>
      <c r="H17" s="9"/>
      <c r="I17" s="7">
        <v>0.55172413793103448</v>
      </c>
      <c r="J17" s="26">
        <v>9000</v>
      </c>
      <c r="K17" s="25"/>
      <c r="L17" s="25"/>
      <c r="M17" s="25"/>
      <c r="N17" s="9"/>
      <c r="O17" s="36">
        <v>0.5</v>
      </c>
      <c r="P17" s="26">
        <v>8200</v>
      </c>
      <c r="Q17" s="25"/>
      <c r="R17" s="25"/>
      <c r="S17" s="25"/>
      <c r="T17" s="9"/>
      <c r="U17" s="37">
        <v>0.69</v>
      </c>
      <c r="V17" s="28">
        <v>11300</v>
      </c>
      <c r="W17" s="28"/>
      <c r="X17" s="9"/>
      <c r="Y17" s="9"/>
      <c r="Z17" s="9"/>
      <c r="AA17" s="38">
        <v>0.66</v>
      </c>
      <c r="AB17" s="27">
        <v>10800</v>
      </c>
      <c r="AC17" s="9"/>
      <c r="AD17" s="9"/>
      <c r="AE17" s="9"/>
      <c r="AF17" s="9"/>
    </row>
    <row r="18" spans="1:38" hidden="1" x14ac:dyDescent="0.2">
      <c r="A18" s="17" t="s">
        <v>32</v>
      </c>
      <c r="B18" s="9"/>
      <c r="C18" s="21">
        <v>1</v>
      </c>
      <c r="D18" s="29">
        <v>16100</v>
      </c>
      <c r="E18" s="25"/>
      <c r="F18" s="25"/>
      <c r="G18" s="25"/>
      <c r="H18" s="9"/>
      <c r="I18" s="22">
        <v>1</v>
      </c>
      <c r="J18" s="26">
        <v>16100</v>
      </c>
      <c r="K18" s="25"/>
      <c r="L18" s="25"/>
      <c r="M18" s="25"/>
      <c r="N18" s="9"/>
      <c r="O18" s="7">
        <v>0</v>
      </c>
      <c r="P18" s="8">
        <v>0</v>
      </c>
      <c r="Q18" s="25"/>
      <c r="R18" s="25"/>
      <c r="S18" s="25"/>
      <c r="T18" s="9"/>
      <c r="U18" s="37">
        <v>1</v>
      </c>
      <c r="V18" s="24">
        <v>16100</v>
      </c>
      <c r="W18" s="24"/>
      <c r="X18" s="9"/>
      <c r="Y18" s="9"/>
      <c r="Z18" s="9"/>
      <c r="AA18" s="38">
        <v>2</v>
      </c>
      <c r="AB18" s="27">
        <v>32200</v>
      </c>
      <c r="AC18" s="9"/>
      <c r="AD18" s="9"/>
      <c r="AE18" s="9"/>
      <c r="AF18" s="9"/>
    </row>
    <row r="19" spans="1:38" hidden="1" x14ac:dyDescent="0.2">
      <c r="A19" s="17" t="s">
        <v>33</v>
      </c>
      <c r="B19" s="9"/>
      <c r="C19" s="21"/>
      <c r="D19" s="29">
        <v>337200</v>
      </c>
      <c r="E19" s="25"/>
      <c r="F19" s="25"/>
      <c r="G19" s="25"/>
      <c r="H19" s="9"/>
      <c r="I19" s="9"/>
      <c r="J19" s="8">
        <v>328900</v>
      </c>
      <c r="K19" s="25"/>
      <c r="L19" s="25"/>
      <c r="M19" s="25"/>
      <c r="N19" s="9"/>
      <c r="O19" s="7"/>
      <c r="P19" s="8">
        <v>329100</v>
      </c>
      <c r="Q19" s="25"/>
      <c r="R19" s="25"/>
      <c r="S19" s="25"/>
      <c r="T19" s="9"/>
      <c r="U19" s="20"/>
      <c r="V19" s="8">
        <v>527500</v>
      </c>
      <c r="W19" s="8"/>
      <c r="X19" s="9"/>
      <c r="Y19" s="9"/>
      <c r="Z19" s="9"/>
      <c r="AA19" s="20"/>
      <c r="AB19" s="8">
        <v>532900</v>
      </c>
      <c r="AC19" s="9"/>
      <c r="AD19" s="9"/>
      <c r="AE19" s="9"/>
      <c r="AF19" s="9"/>
    </row>
    <row r="20" spans="1:38" hidden="1" x14ac:dyDescent="0.2">
      <c r="A20" s="17" t="s">
        <v>34</v>
      </c>
      <c r="B20" s="9"/>
      <c r="C20" s="21"/>
      <c r="D20" s="31">
        <v>-50200</v>
      </c>
      <c r="E20" s="25"/>
      <c r="F20" s="25"/>
      <c r="G20" s="25"/>
      <c r="H20" s="9"/>
      <c r="I20" s="9"/>
      <c r="J20" s="32">
        <v>-50000</v>
      </c>
      <c r="K20" s="25"/>
      <c r="L20" s="25"/>
      <c r="M20" s="25"/>
      <c r="N20" s="9"/>
      <c r="O20" s="7"/>
      <c r="P20" s="32">
        <v>-47900</v>
      </c>
      <c r="Q20" s="25"/>
      <c r="R20" s="25"/>
      <c r="S20" s="25"/>
      <c r="T20" s="9"/>
      <c r="U20" s="9"/>
      <c r="V20" s="33">
        <v>-27600</v>
      </c>
      <c r="W20" s="9"/>
      <c r="X20" s="9"/>
      <c r="Y20" s="9"/>
      <c r="Z20" s="9"/>
      <c r="AA20" s="9"/>
      <c r="AB20" s="32">
        <v>-102300</v>
      </c>
      <c r="AC20" s="9"/>
      <c r="AD20" s="9"/>
      <c r="AE20" s="9"/>
      <c r="AF20" s="9"/>
    </row>
    <row r="21" spans="1:38" ht="13.5" hidden="1" thickBot="1" x14ac:dyDescent="0.25">
      <c r="A21" s="17"/>
      <c r="B21" s="9"/>
      <c r="C21" s="30"/>
      <c r="D21" s="34">
        <f>SUM(D8:D20)</f>
        <v>1124000</v>
      </c>
      <c r="E21" s="25"/>
      <c r="F21" s="25"/>
      <c r="G21" s="25"/>
      <c r="H21" s="9"/>
      <c r="I21" s="9"/>
      <c r="J21" s="18">
        <f>SUM(J8:J20)</f>
        <v>1107000</v>
      </c>
      <c r="K21" s="25"/>
      <c r="L21" s="25"/>
      <c r="M21" s="25"/>
      <c r="N21" s="9"/>
      <c r="O21" s="8"/>
      <c r="P21" s="11">
        <f>SUM(P8:P20)</f>
        <v>1102000</v>
      </c>
      <c r="Q21" s="25"/>
      <c r="R21" s="25"/>
      <c r="S21" s="25"/>
      <c r="T21" s="9"/>
      <c r="U21" s="9"/>
      <c r="V21" s="18">
        <f>SUM(V8:V20)</f>
        <v>1882800</v>
      </c>
      <c r="W21" s="9"/>
      <c r="X21" s="9"/>
      <c r="Y21" s="9"/>
      <c r="Z21" s="9"/>
      <c r="AA21" s="9"/>
      <c r="AB21" s="18">
        <f>SUM(AB8:AB20)</f>
        <v>1837000</v>
      </c>
      <c r="AC21" s="9"/>
      <c r="AD21" s="9"/>
      <c r="AE21" s="9"/>
      <c r="AF21" s="9"/>
    </row>
    <row r="22" spans="1:38" x14ac:dyDescent="0.2">
      <c r="A22" s="9" t="s">
        <v>5</v>
      </c>
      <c r="B22" s="9"/>
      <c r="C22" s="25"/>
      <c r="D22" s="25"/>
      <c r="E22" s="20">
        <v>39.65</v>
      </c>
      <c r="F22" s="13">
        <v>1124000</v>
      </c>
      <c r="G22" s="13">
        <v>1306600</v>
      </c>
      <c r="H22" s="8"/>
      <c r="I22" s="8"/>
      <c r="J22" s="8"/>
      <c r="K22" s="7">
        <v>39.74</v>
      </c>
      <c r="L22" s="8">
        <v>1107000</v>
      </c>
      <c r="M22" s="8">
        <v>1222100</v>
      </c>
      <c r="N22" s="8"/>
      <c r="O22" s="8"/>
      <c r="P22" s="8"/>
      <c r="Q22" s="7">
        <v>38.92</v>
      </c>
      <c r="R22" s="8">
        <v>1102000</v>
      </c>
      <c r="S22" s="8">
        <v>1148400</v>
      </c>
      <c r="T22" s="8"/>
      <c r="U22" s="8"/>
      <c r="V22" s="8"/>
      <c r="W22" s="7">
        <v>71.45</v>
      </c>
      <c r="X22" s="8">
        <v>1813000</v>
      </c>
      <c r="Y22" s="8">
        <v>1882800</v>
      </c>
      <c r="Z22" s="9"/>
      <c r="AA22" s="9"/>
      <c r="AB22" s="9"/>
      <c r="AC22" s="20">
        <v>72.95</v>
      </c>
      <c r="AD22" s="9">
        <v>1837000</v>
      </c>
      <c r="AE22" s="9">
        <v>2104900</v>
      </c>
      <c r="AF22" s="9"/>
      <c r="AG22" s="9">
        <v>1283100</v>
      </c>
      <c r="AH22" s="9"/>
      <c r="AI22" s="9">
        <v>1094700</v>
      </c>
      <c r="AJ22" s="9"/>
      <c r="AK22" s="9">
        <v>1084900</v>
      </c>
      <c r="AL22" s="9"/>
    </row>
    <row r="23" spans="1:38" x14ac:dyDescent="0.2">
      <c r="A23" s="9" t="s">
        <v>35</v>
      </c>
      <c r="B23" s="9"/>
      <c r="C23" s="25"/>
      <c r="D23" s="25"/>
      <c r="E23" s="25"/>
      <c r="F23" s="13"/>
      <c r="G23" s="13">
        <v>0</v>
      </c>
      <c r="H23" s="8"/>
      <c r="I23" s="8"/>
      <c r="J23" s="8"/>
      <c r="K23" s="8"/>
      <c r="L23" s="8"/>
      <c r="M23" s="8">
        <v>0</v>
      </c>
      <c r="N23" s="8"/>
      <c r="O23" s="8"/>
      <c r="P23" s="8"/>
      <c r="Q23" s="8"/>
      <c r="R23" s="8"/>
      <c r="S23" s="8">
        <v>0</v>
      </c>
      <c r="T23" s="8"/>
      <c r="U23" s="8"/>
      <c r="V23" s="8"/>
      <c r="W23" s="8"/>
      <c r="X23" s="8">
        <v>160000</v>
      </c>
      <c r="Y23" s="8">
        <v>186800</v>
      </c>
      <c r="Z23" s="9"/>
      <c r="AA23" s="9"/>
      <c r="AB23" s="9"/>
      <c r="AC23" s="9"/>
      <c r="AD23" s="9">
        <v>250000</v>
      </c>
      <c r="AE23" s="9">
        <v>256800</v>
      </c>
      <c r="AF23" s="9"/>
      <c r="AG23" s="9">
        <v>0</v>
      </c>
      <c r="AH23" s="9"/>
      <c r="AI23" s="9">
        <v>0</v>
      </c>
      <c r="AJ23" s="9"/>
      <c r="AK23" s="9">
        <v>0</v>
      </c>
      <c r="AL23" s="9"/>
    </row>
    <row r="24" spans="1:38" x14ac:dyDescent="0.2">
      <c r="A24" s="9" t="s">
        <v>6</v>
      </c>
      <c r="B24" s="9"/>
      <c r="C24" s="25"/>
      <c r="D24" s="25"/>
      <c r="E24" s="25"/>
      <c r="F24" s="13">
        <v>800</v>
      </c>
      <c r="G24" s="13">
        <v>500</v>
      </c>
      <c r="H24" s="8"/>
      <c r="I24" s="8"/>
      <c r="J24" s="8"/>
      <c r="K24" s="8"/>
      <c r="L24" s="8">
        <v>800</v>
      </c>
      <c r="M24" s="8">
        <v>0</v>
      </c>
      <c r="N24" s="8"/>
      <c r="O24" s="8"/>
      <c r="P24" s="8"/>
      <c r="Q24" s="8"/>
      <c r="R24" s="8">
        <v>800</v>
      </c>
      <c r="S24" s="8">
        <v>0</v>
      </c>
      <c r="T24" s="8"/>
      <c r="U24" s="8"/>
      <c r="V24" s="8"/>
      <c r="W24" s="8"/>
      <c r="X24" s="8">
        <v>800</v>
      </c>
      <c r="Y24" s="8">
        <v>0</v>
      </c>
      <c r="Z24" s="9"/>
      <c r="AA24" s="9"/>
      <c r="AB24" s="9"/>
      <c r="AC24" s="9"/>
      <c r="AD24" s="9">
        <v>800</v>
      </c>
      <c r="AE24" s="9">
        <v>0</v>
      </c>
      <c r="AF24" s="9"/>
      <c r="AG24" s="9">
        <v>0</v>
      </c>
      <c r="AH24" s="9"/>
      <c r="AI24" s="9">
        <v>0</v>
      </c>
      <c r="AJ24" s="9"/>
      <c r="AK24" s="9">
        <v>0</v>
      </c>
      <c r="AL24" s="9"/>
    </row>
    <row r="25" spans="1:38" x14ac:dyDescent="0.2">
      <c r="A25" s="9" t="s">
        <v>7</v>
      </c>
      <c r="B25" s="9"/>
      <c r="C25" s="25"/>
      <c r="D25" s="25"/>
      <c r="E25" s="25"/>
      <c r="F25" s="13">
        <v>6000</v>
      </c>
      <c r="G25" s="13">
        <v>5600</v>
      </c>
      <c r="H25" s="8"/>
      <c r="I25" s="8"/>
      <c r="J25" s="8"/>
      <c r="K25" s="8"/>
      <c r="L25" s="8">
        <v>6000</v>
      </c>
      <c r="M25" s="8">
        <v>5000</v>
      </c>
      <c r="N25" s="8"/>
      <c r="O25" s="8"/>
      <c r="P25" s="8"/>
      <c r="Q25" s="8"/>
      <c r="R25" s="8">
        <v>6000</v>
      </c>
      <c r="S25" s="8">
        <v>5600</v>
      </c>
      <c r="T25" s="8"/>
      <c r="U25" s="8"/>
      <c r="V25" s="8"/>
      <c r="W25" s="8"/>
      <c r="X25" s="8">
        <v>9000</v>
      </c>
      <c r="Y25" s="8">
        <v>8800</v>
      </c>
      <c r="Z25" s="9"/>
      <c r="AA25" s="9"/>
      <c r="AB25" s="9"/>
      <c r="AC25" s="9"/>
      <c r="AD25" s="9">
        <v>9000</v>
      </c>
      <c r="AE25" s="9">
        <v>8000</v>
      </c>
      <c r="AF25" s="9"/>
      <c r="AG25" s="9">
        <v>7100</v>
      </c>
      <c r="AH25" s="9"/>
      <c r="AI25" s="9">
        <v>4700</v>
      </c>
      <c r="AJ25" s="9"/>
      <c r="AK25" s="9">
        <v>4900</v>
      </c>
      <c r="AL25" s="9"/>
    </row>
    <row r="26" spans="1:38" x14ac:dyDescent="0.2">
      <c r="A26" s="9" t="s">
        <v>37</v>
      </c>
      <c r="B26" s="9"/>
      <c r="C26" s="25"/>
      <c r="D26" s="25"/>
      <c r="E26" s="25"/>
      <c r="F26" s="13">
        <v>24800</v>
      </c>
      <c r="G26" s="13">
        <v>39200</v>
      </c>
      <c r="H26" s="8"/>
      <c r="I26" s="8"/>
      <c r="J26" s="8"/>
      <c r="K26" s="8"/>
      <c r="L26" s="8">
        <v>24100</v>
      </c>
      <c r="M26" s="8">
        <v>28500</v>
      </c>
      <c r="N26" s="8"/>
      <c r="O26" s="8"/>
      <c r="P26" s="8"/>
      <c r="Q26" s="8"/>
      <c r="R26" s="8">
        <v>24800</v>
      </c>
      <c r="S26" s="8">
        <v>32500</v>
      </c>
      <c r="T26" s="8"/>
      <c r="U26" s="8"/>
      <c r="V26" s="8"/>
      <c r="W26" s="8"/>
      <c r="X26" s="8">
        <v>30700</v>
      </c>
      <c r="Y26" s="8">
        <v>31000</v>
      </c>
      <c r="Z26" s="9"/>
      <c r="AA26" s="9"/>
      <c r="AB26" s="9"/>
      <c r="AC26" s="9"/>
      <c r="AD26" s="9">
        <v>30700</v>
      </c>
      <c r="AE26" s="9">
        <v>24700</v>
      </c>
      <c r="AF26" s="9"/>
      <c r="AG26" s="9">
        <v>30200</v>
      </c>
      <c r="AH26" s="9"/>
      <c r="AI26" s="9">
        <v>31200</v>
      </c>
      <c r="AJ26" s="9"/>
      <c r="AK26" s="9">
        <v>27700</v>
      </c>
      <c r="AL26" s="9"/>
    </row>
    <row r="27" spans="1:38" x14ac:dyDescent="0.2">
      <c r="A27" s="9" t="s">
        <v>8</v>
      </c>
      <c r="B27" s="9"/>
      <c r="C27" s="25"/>
      <c r="D27" s="25"/>
      <c r="E27" s="25"/>
      <c r="F27" s="13">
        <v>39000</v>
      </c>
      <c r="G27" s="13">
        <v>41300</v>
      </c>
      <c r="H27" s="8"/>
      <c r="I27" s="8"/>
      <c r="J27" s="8"/>
      <c r="K27" s="8"/>
      <c r="L27" s="8">
        <v>39000</v>
      </c>
      <c r="M27" s="8">
        <v>35200</v>
      </c>
      <c r="N27" s="8"/>
      <c r="O27" s="8"/>
      <c r="P27" s="8"/>
      <c r="Q27" s="8"/>
      <c r="R27" s="8">
        <v>44000</v>
      </c>
      <c r="S27" s="8">
        <v>43000</v>
      </c>
      <c r="T27" s="8"/>
      <c r="U27" s="8"/>
      <c r="V27" s="8"/>
      <c r="W27" s="8"/>
      <c r="X27" s="8">
        <v>180000</v>
      </c>
      <c r="Y27" s="8">
        <v>148600</v>
      </c>
      <c r="Z27" s="9"/>
      <c r="AA27" s="9"/>
      <c r="AB27" s="9"/>
      <c r="AC27" s="9"/>
      <c r="AD27" s="9">
        <v>89000</v>
      </c>
      <c r="AE27" s="9">
        <v>81000</v>
      </c>
      <c r="AF27" s="9"/>
      <c r="AG27" s="9">
        <v>52300</v>
      </c>
      <c r="AH27" s="9"/>
      <c r="AI27" s="9">
        <v>33400</v>
      </c>
      <c r="AJ27" s="9"/>
      <c r="AK27" s="9">
        <v>43000</v>
      </c>
      <c r="AL27" s="9"/>
    </row>
    <row r="28" spans="1:38" x14ac:dyDescent="0.2">
      <c r="A28" s="9" t="s">
        <v>12</v>
      </c>
      <c r="B28" s="9"/>
      <c r="C28" s="25"/>
      <c r="D28" s="25"/>
      <c r="E28" s="25"/>
      <c r="F28" s="13">
        <f>21000+0</f>
        <v>21000</v>
      </c>
      <c r="G28" s="13">
        <f>2100+20000</f>
        <v>22100</v>
      </c>
      <c r="H28" s="8"/>
      <c r="I28" s="8"/>
      <c r="J28" s="8"/>
      <c r="K28" s="8"/>
      <c r="L28" s="8">
        <v>22000</v>
      </c>
      <c r="M28" s="8">
        <v>31400</v>
      </c>
      <c r="N28" s="8"/>
      <c r="O28" s="8"/>
      <c r="P28" s="8"/>
      <c r="Q28" s="8"/>
      <c r="R28" s="8">
        <v>21000</v>
      </c>
      <c r="S28" s="8">
        <v>26300</v>
      </c>
      <c r="T28" s="8"/>
      <c r="U28" s="8"/>
      <c r="V28" s="8"/>
      <c r="W28" s="8"/>
      <c r="X28" s="8">
        <v>27000</v>
      </c>
      <c r="Y28" s="8">
        <v>30700</v>
      </c>
      <c r="Z28" s="9"/>
      <c r="AA28" s="9"/>
      <c r="AB28" s="9"/>
      <c r="AC28" s="9"/>
      <c r="AD28" s="9">
        <v>21000</v>
      </c>
      <c r="AE28" s="9">
        <v>32300</v>
      </c>
      <c r="AF28" s="9"/>
      <c r="AG28" s="9">
        <v>24600</v>
      </c>
      <c r="AH28" s="9"/>
      <c r="AI28" s="9">
        <v>18700</v>
      </c>
      <c r="AJ28" s="9"/>
      <c r="AK28" s="9">
        <v>23200</v>
      </c>
      <c r="AL28" s="9"/>
    </row>
    <row r="29" spans="1:38" x14ac:dyDescent="0.2">
      <c r="A29" s="9" t="s">
        <v>9</v>
      </c>
      <c r="B29" s="9"/>
      <c r="C29" s="25"/>
      <c r="D29" s="25"/>
      <c r="E29" s="25"/>
      <c r="F29" s="13">
        <v>15000</v>
      </c>
      <c r="G29" s="13">
        <v>16900</v>
      </c>
      <c r="H29" s="8"/>
      <c r="I29" s="8"/>
      <c r="J29" s="8"/>
      <c r="K29" s="8"/>
      <c r="L29" s="8">
        <v>15000</v>
      </c>
      <c r="M29" s="8">
        <v>11700</v>
      </c>
      <c r="N29" s="8"/>
      <c r="O29" s="8"/>
      <c r="P29" s="8"/>
      <c r="Q29" s="8"/>
      <c r="R29" s="8">
        <v>15000</v>
      </c>
      <c r="S29" s="8">
        <v>10100</v>
      </c>
      <c r="T29" s="8"/>
      <c r="U29" s="8"/>
      <c r="V29" s="8"/>
      <c r="W29" s="8"/>
      <c r="X29" s="8">
        <v>16000</v>
      </c>
      <c r="Y29" s="8">
        <v>19600</v>
      </c>
      <c r="Z29" s="9"/>
      <c r="AA29" s="9"/>
      <c r="AB29" s="9"/>
      <c r="AC29" s="9"/>
      <c r="AD29" s="9">
        <v>16000</v>
      </c>
      <c r="AE29" s="9">
        <v>20600</v>
      </c>
      <c r="AF29" s="9"/>
      <c r="AG29" s="9">
        <v>16100</v>
      </c>
      <c r="AH29" s="9"/>
      <c r="AI29" s="9">
        <v>11300</v>
      </c>
      <c r="AJ29" s="9"/>
      <c r="AK29" s="9">
        <v>10900</v>
      </c>
      <c r="AL29" s="9"/>
    </row>
    <row r="30" spans="1:38" x14ac:dyDescent="0.2">
      <c r="A30" s="9" t="s">
        <v>10</v>
      </c>
      <c r="B30" s="9"/>
      <c r="C30" s="25"/>
      <c r="D30" s="25"/>
      <c r="E30" s="25"/>
      <c r="F30" s="13">
        <v>3000</v>
      </c>
      <c r="G30" s="13">
        <v>2300</v>
      </c>
      <c r="H30" s="8"/>
      <c r="I30" s="8"/>
      <c r="J30" s="8"/>
      <c r="K30" s="8"/>
      <c r="L30" s="8">
        <v>4000</v>
      </c>
      <c r="M30" s="8">
        <v>3900</v>
      </c>
      <c r="N30" s="8"/>
      <c r="O30" s="8"/>
      <c r="P30" s="8"/>
      <c r="Q30" s="8"/>
      <c r="R30" s="8">
        <v>6000</v>
      </c>
      <c r="S30" s="8">
        <v>6100</v>
      </c>
      <c r="T30" s="8"/>
      <c r="U30" s="8"/>
      <c r="V30" s="8"/>
      <c r="W30" s="8"/>
      <c r="X30" s="8">
        <v>3000</v>
      </c>
      <c r="Y30" s="8">
        <v>4500</v>
      </c>
      <c r="Z30" s="9"/>
      <c r="AA30" s="9"/>
      <c r="AB30" s="9"/>
      <c r="AC30" s="9"/>
      <c r="AD30" s="9">
        <v>5000</v>
      </c>
      <c r="AE30" s="9">
        <v>5100</v>
      </c>
      <c r="AF30" s="9"/>
      <c r="AG30" s="9">
        <v>3300</v>
      </c>
      <c r="AH30" s="9"/>
      <c r="AI30" s="9">
        <v>2000</v>
      </c>
      <c r="AJ30" s="9"/>
      <c r="AK30" s="9">
        <v>2800</v>
      </c>
      <c r="AL30" s="9"/>
    </row>
    <row r="31" spans="1:38" x14ac:dyDescent="0.2">
      <c r="A31" s="9" t="s">
        <v>11</v>
      </c>
      <c r="B31" s="9"/>
      <c r="C31" s="25"/>
      <c r="D31" s="25"/>
      <c r="E31" s="25"/>
      <c r="F31" s="13">
        <v>2000</v>
      </c>
      <c r="G31" s="13">
        <v>2100</v>
      </c>
      <c r="H31" s="8"/>
      <c r="I31" s="8"/>
      <c r="J31" s="8"/>
      <c r="K31" s="8"/>
      <c r="L31" s="8">
        <v>2000</v>
      </c>
      <c r="M31" s="8">
        <v>2300</v>
      </c>
      <c r="N31" s="8"/>
      <c r="O31" s="8"/>
      <c r="P31" s="8"/>
      <c r="Q31" s="8"/>
      <c r="R31" s="8">
        <v>2000</v>
      </c>
      <c r="S31" s="8">
        <v>2400</v>
      </c>
      <c r="T31" s="8"/>
      <c r="U31" s="8"/>
      <c r="V31" s="8"/>
      <c r="W31" s="8"/>
      <c r="X31" s="8">
        <v>2000</v>
      </c>
      <c r="Y31" s="8">
        <v>1800</v>
      </c>
      <c r="Z31" s="9"/>
      <c r="AA31" s="9"/>
      <c r="AB31" s="9"/>
      <c r="AC31" s="9"/>
      <c r="AD31" s="9">
        <v>5000</v>
      </c>
      <c r="AE31" s="9">
        <v>4700</v>
      </c>
      <c r="AF31" s="9"/>
      <c r="AG31" s="9">
        <v>500</v>
      </c>
      <c r="AH31" s="9"/>
      <c r="AI31" s="9">
        <v>2000</v>
      </c>
      <c r="AJ31" s="9"/>
      <c r="AK31" s="9">
        <v>4500</v>
      </c>
      <c r="AL31" s="9"/>
    </row>
    <row r="32" spans="1:38" x14ac:dyDescent="0.2">
      <c r="A32" s="9" t="s">
        <v>13</v>
      </c>
      <c r="B32" s="9"/>
      <c r="C32" s="25"/>
      <c r="D32" s="25"/>
      <c r="E32" s="25"/>
      <c r="F32" s="13">
        <v>49000</v>
      </c>
      <c r="G32" s="13">
        <v>48500</v>
      </c>
      <c r="H32" s="8"/>
      <c r="I32" s="8"/>
      <c r="J32" s="8"/>
      <c r="K32" s="8"/>
      <c r="L32" s="8">
        <v>54000</v>
      </c>
      <c r="M32" s="8">
        <v>52700</v>
      </c>
      <c r="N32" s="8"/>
      <c r="O32" s="8"/>
      <c r="P32" s="8"/>
      <c r="Q32" s="8"/>
      <c r="R32" s="8">
        <v>40000</v>
      </c>
      <c r="S32" s="8">
        <v>46000</v>
      </c>
      <c r="T32" s="8"/>
      <c r="U32" s="8"/>
      <c r="V32" s="8"/>
      <c r="W32" s="8"/>
      <c r="X32" s="8">
        <v>49000</v>
      </c>
      <c r="Y32" s="8">
        <v>52700</v>
      </c>
      <c r="Z32" s="9"/>
      <c r="AA32" s="9"/>
      <c r="AB32" s="9"/>
      <c r="AC32" s="9"/>
      <c r="AD32" s="9">
        <v>49000</v>
      </c>
      <c r="AE32" s="9">
        <v>74200</v>
      </c>
      <c r="AF32" s="9"/>
      <c r="AG32" s="9">
        <v>38100</v>
      </c>
      <c r="AH32" s="9"/>
      <c r="AI32" s="9">
        <v>41700</v>
      </c>
      <c r="AJ32" s="9"/>
      <c r="AK32" s="9">
        <v>41500</v>
      </c>
      <c r="AL32" s="9"/>
    </row>
    <row r="33" spans="1:44" x14ac:dyDescent="0.2">
      <c r="A33" s="9" t="s">
        <v>14</v>
      </c>
      <c r="B33" s="9"/>
      <c r="C33" s="25"/>
      <c r="D33" s="25"/>
      <c r="E33" s="25"/>
      <c r="F33" s="13">
        <v>1500</v>
      </c>
      <c r="G33" s="13">
        <v>1000</v>
      </c>
      <c r="H33" s="8"/>
      <c r="I33" s="8"/>
      <c r="J33" s="8"/>
      <c r="K33" s="8"/>
      <c r="L33" s="8">
        <v>1500</v>
      </c>
      <c r="M33" s="8">
        <v>500</v>
      </c>
      <c r="N33" s="8"/>
      <c r="O33" s="8"/>
      <c r="P33" s="8"/>
      <c r="Q33" s="8"/>
      <c r="R33" s="8">
        <v>1500</v>
      </c>
      <c r="S33" s="8">
        <v>2200</v>
      </c>
      <c r="T33" s="8"/>
      <c r="U33" s="8"/>
      <c r="V33" s="8"/>
      <c r="W33" s="8"/>
      <c r="X33" s="8">
        <v>1500</v>
      </c>
      <c r="Y33" s="8">
        <v>3700</v>
      </c>
      <c r="Z33" s="9"/>
      <c r="AA33" s="9"/>
      <c r="AB33" s="9"/>
      <c r="AC33" s="9"/>
      <c r="AD33" s="9">
        <v>1500</v>
      </c>
      <c r="AE33" s="9">
        <v>900</v>
      </c>
      <c r="AF33" s="9"/>
      <c r="AG33" s="9">
        <v>1000</v>
      </c>
      <c r="AH33" s="9"/>
      <c r="AI33" s="9">
        <v>1700</v>
      </c>
      <c r="AJ33" s="9"/>
      <c r="AK33" s="9">
        <v>900</v>
      </c>
      <c r="AL33" s="9"/>
    </row>
    <row r="34" spans="1:44" x14ac:dyDescent="0.2">
      <c r="A34" s="9" t="s">
        <v>15</v>
      </c>
      <c r="B34" s="9"/>
      <c r="C34" s="25"/>
      <c r="D34" s="25"/>
      <c r="E34" s="25"/>
      <c r="F34" s="13">
        <f>5700+500</f>
        <v>6200</v>
      </c>
      <c r="G34" s="13">
        <v>3500</v>
      </c>
      <c r="H34" s="8"/>
      <c r="I34" s="8"/>
      <c r="J34" s="8"/>
      <c r="K34" s="8"/>
      <c r="L34" s="8">
        <v>6200</v>
      </c>
      <c r="M34" s="8">
        <v>4100</v>
      </c>
      <c r="N34" s="8"/>
      <c r="O34" s="8"/>
      <c r="P34" s="8"/>
      <c r="Q34" s="8"/>
      <c r="R34" s="8">
        <v>6200</v>
      </c>
      <c r="S34" s="8">
        <v>3500</v>
      </c>
      <c r="T34" s="8"/>
      <c r="U34" s="8"/>
      <c r="V34" s="8"/>
      <c r="W34" s="8"/>
      <c r="X34" s="8">
        <v>7200</v>
      </c>
      <c r="Y34" s="8">
        <v>4900</v>
      </c>
      <c r="Z34" s="9"/>
      <c r="AA34" s="9"/>
      <c r="AB34" s="9"/>
      <c r="AC34" s="9"/>
      <c r="AD34" s="9">
        <v>7200</v>
      </c>
      <c r="AE34" s="9">
        <v>7300</v>
      </c>
      <c r="AF34" s="9"/>
      <c r="AG34" s="9">
        <f>3100+1300</f>
        <v>4400</v>
      </c>
      <c r="AH34" s="9"/>
      <c r="AI34" s="9">
        <v>4600</v>
      </c>
      <c r="AJ34" s="9"/>
      <c r="AK34" s="9">
        <v>3700</v>
      </c>
      <c r="AL34" s="9"/>
    </row>
    <row r="35" spans="1:44" x14ac:dyDescent="0.2">
      <c r="A35" s="9" t="s">
        <v>16</v>
      </c>
      <c r="B35" s="9"/>
      <c r="C35" s="25"/>
      <c r="D35" s="25"/>
      <c r="E35" s="25"/>
      <c r="F35" s="13">
        <v>6000</v>
      </c>
      <c r="G35" s="13">
        <v>5800</v>
      </c>
      <c r="H35" s="8"/>
      <c r="I35" s="8"/>
      <c r="J35" s="8"/>
      <c r="K35" s="8"/>
      <c r="L35" s="8">
        <v>6000</v>
      </c>
      <c r="M35" s="8">
        <v>5500</v>
      </c>
      <c r="N35" s="8"/>
      <c r="O35" s="8"/>
      <c r="P35" s="8"/>
      <c r="Q35" s="8"/>
      <c r="R35" s="8">
        <v>6000</v>
      </c>
      <c r="S35" s="8">
        <v>5500</v>
      </c>
      <c r="T35" s="8"/>
      <c r="U35" s="8"/>
      <c r="V35" s="8"/>
      <c r="W35" s="8"/>
      <c r="X35" s="8">
        <v>8000</v>
      </c>
      <c r="Y35" s="8">
        <v>7600</v>
      </c>
      <c r="Z35" s="9"/>
      <c r="AA35" s="9"/>
      <c r="AB35" s="9"/>
      <c r="AC35" s="9"/>
      <c r="AD35" s="9">
        <v>10000</v>
      </c>
      <c r="AE35" s="9">
        <v>9400</v>
      </c>
      <c r="AF35" s="9"/>
      <c r="AG35" s="9">
        <v>5200</v>
      </c>
      <c r="AH35" s="9"/>
      <c r="AI35" s="9">
        <v>5000</v>
      </c>
      <c r="AJ35" s="9"/>
      <c r="AK35" s="9">
        <v>4700</v>
      </c>
      <c r="AL35" s="9"/>
    </row>
    <row r="36" spans="1:44" x14ac:dyDescent="0.2">
      <c r="A36" s="9"/>
      <c r="B36" s="9"/>
      <c r="C36" s="25"/>
      <c r="D36" s="25"/>
      <c r="E36" s="25"/>
      <c r="F36" s="14">
        <f t="shared" ref="F36:G36" si="0">SUM(F22:F35)</f>
        <v>1298300</v>
      </c>
      <c r="G36" s="14">
        <f t="shared" si="0"/>
        <v>1495400</v>
      </c>
      <c r="H36" s="8"/>
      <c r="I36" s="8"/>
      <c r="J36" s="8"/>
      <c r="K36" s="8"/>
      <c r="L36" s="10">
        <f>SUM(L22:L35)</f>
        <v>1287600</v>
      </c>
      <c r="M36" s="10">
        <f>SUM(M22:M35)</f>
        <v>1402900</v>
      </c>
      <c r="N36" s="8"/>
      <c r="O36" s="8"/>
      <c r="P36" s="8"/>
      <c r="Q36" s="8"/>
      <c r="R36" s="10">
        <f>SUM(R22:R35)</f>
        <v>1275300</v>
      </c>
      <c r="S36" s="10">
        <f>SUM(S22:S35)</f>
        <v>1331600</v>
      </c>
      <c r="T36" s="8"/>
      <c r="U36" s="8"/>
      <c r="V36" s="8"/>
      <c r="W36" s="8"/>
      <c r="X36" s="10">
        <f>SUM(X22:X35)</f>
        <v>2307200</v>
      </c>
      <c r="Y36" s="10">
        <f>SUM(Y22:Y35)</f>
        <v>2383500</v>
      </c>
      <c r="Z36" s="9"/>
      <c r="AA36" s="9"/>
      <c r="AB36" s="9"/>
      <c r="AC36" s="9"/>
      <c r="AD36" s="16">
        <f>SUM(AD22:AD35)</f>
        <v>2331200</v>
      </c>
      <c r="AE36" s="16">
        <f>SUM(AE22:AE35)</f>
        <v>2629900</v>
      </c>
      <c r="AF36" s="9"/>
      <c r="AG36" s="16">
        <f>SUM(AG22:AG35)</f>
        <v>1465900</v>
      </c>
      <c r="AH36" s="9"/>
      <c r="AI36" s="16">
        <f>SUM(AI22:AI35)</f>
        <v>1251000</v>
      </c>
      <c r="AJ36" s="9"/>
      <c r="AK36" s="16">
        <f>SUM(AK22:AK35)</f>
        <v>1252700</v>
      </c>
      <c r="AL36" s="9"/>
    </row>
    <row r="37" spans="1:44" x14ac:dyDescent="0.2">
      <c r="A37" s="9" t="s">
        <v>17</v>
      </c>
      <c r="B37" s="9"/>
      <c r="C37" s="25"/>
      <c r="D37" s="25"/>
      <c r="E37" s="25"/>
      <c r="F37" s="13">
        <v>-321000</v>
      </c>
      <c r="G37" s="13">
        <v>-441300</v>
      </c>
      <c r="H37" s="8"/>
      <c r="I37" s="8"/>
      <c r="J37" s="8"/>
      <c r="K37" s="8"/>
      <c r="L37" s="8">
        <v>-470000</v>
      </c>
      <c r="M37" s="8">
        <v>-606000</v>
      </c>
      <c r="N37" s="8"/>
      <c r="O37" s="8"/>
      <c r="P37" s="8"/>
      <c r="Q37" s="8"/>
      <c r="R37" s="8">
        <v>-466000</v>
      </c>
      <c r="S37" s="8">
        <v>-500200</v>
      </c>
      <c r="T37" s="8"/>
      <c r="U37" s="8"/>
      <c r="V37" s="8"/>
      <c r="W37" s="8"/>
      <c r="X37" s="8">
        <v>-702000</v>
      </c>
      <c r="Y37" s="8">
        <v>-701100</v>
      </c>
      <c r="Z37" s="9"/>
      <c r="AA37" s="9"/>
      <c r="AB37" s="9"/>
      <c r="AC37" s="9"/>
      <c r="AD37" s="17">
        <v>-748000</v>
      </c>
      <c r="AE37" s="17">
        <v>-882000</v>
      </c>
      <c r="AF37" s="9"/>
      <c r="AG37" s="9">
        <v>-495300</v>
      </c>
      <c r="AH37" s="9"/>
      <c r="AI37" s="9">
        <v>-446100</v>
      </c>
      <c r="AJ37" s="9"/>
      <c r="AK37" s="9">
        <v>-474300</v>
      </c>
      <c r="AL37" s="9"/>
    </row>
    <row r="38" spans="1:44" x14ac:dyDescent="0.2">
      <c r="A38" s="9" t="s">
        <v>36</v>
      </c>
      <c r="B38" s="9"/>
      <c r="C38" s="25"/>
      <c r="D38" s="25"/>
      <c r="E38" s="25"/>
      <c r="F38" s="13">
        <v>0</v>
      </c>
      <c r="G38" s="13">
        <v>0</v>
      </c>
      <c r="H38" s="8"/>
      <c r="I38" s="8"/>
      <c r="J38" s="8"/>
      <c r="K38" s="8"/>
      <c r="L38" s="8">
        <v>0</v>
      </c>
      <c r="M38" s="8">
        <v>0</v>
      </c>
      <c r="N38" s="8"/>
      <c r="O38" s="8"/>
      <c r="P38" s="8"/>
      <c r="Q38" s="8"/>
      <c r="R38" s="8">
        <v>0</v>
      </c>
      <c r="S38" s="8">
        <v>0</v>
      </c>
      <c r="T38" s="8"/>
      <c r="U38" s="8"/>
      <c r="V38" s="8"/>
      <c r="W38" s="8"/>
      <c r="X38" s="8">
        <v>-318000</v>
      </c>
      <c r="Y38" s="8">
        <v>-318000</v>
      </c>
      <c r="Z38" s="9"/>
      <c r="AA38" s="9"/>
      <c r="AB38" s="9"/>
      <c r="AC38" s="9"/>
      <c r="AD38" s="9">
        <v>0</v>
      </c>
      <c r="AE38" s="9">
        <v>0</v>
      </c>
      <c r="AF38" s="9"/>
      <c r="AG38" s="9">
        <v>0</v>
      </c>
      <c r="AH38" s="9"/>
      <c r="AI38" s="9">
        <v>0</v>
      </c>
      <c r="AJ38" s="9"/>
      <c r="AK38" s="9"/>
      <c r="AL38" s="9"/>
    </row>
    <row r="39" spans="1:44" ht="13.5" thickBot="1" x14ac:dyDescent="0.25">
      <c r="A39" s="9"/>
      <c r="B39" s="9"/>
      <c r="C39" s="25"/>
      <c r="D39" s="25"/>
      <c r="E39" s="25"/>
      <c r="F39" s="15">
        <f>SUM(F36:F37)</f>
        <v>977300</v>
      </c>
      <c r="G39" s="15">
        <f>SUM(G36:G37)</f>
        <v>1054100</v>
      </c>
      <c r="H39" s="8"/>
      <c r="I39" s="8"/>
      <c r="J39" s="8"/>
      <c r="K39" s="8"/>
      <c r="L39" s="11">
        <f>SUM(L36:L37)</f>
        <v>817600</v>
      </c>
      <c r="M39" s="11">
        <f>SUM(M36:M37)</f>
        <v>796900</v>
      </c>
      <c r="N39" s="8"/>
      <c r="O39" s="8"/>
      <c r="P39" s="8"/>
      <c r="Q39" s="8"/>
      <c r="R39" s="11">
        <f>SUM(R36:R37)</f>
        <v>809300</v>
      </c>
      <c r="S39" s="11">
        <f>SUM(S36:S37)</f>
        <v>831400</v>
      </c>
      <c r="T39" s="8"/>
      <c r="U39" s="8"/>
      <c r="V39" s="8"/>
      <c r="W39" s="8"/>
      <c r="X39" s="11">
        <f>SUM(X36:X38)</f>
        <v>1287200</v>
      </c>
      <c r="Y39" s="11">
        <f>SUM(Y36:Y38)</f>
        <v>1364400</v>
      </c>
      <c r="Z39" s="9"/>
      <c r="AA39" s="9"/>
      <c r="AB39" s="9"/>
      <c r="AC39" s="9"/>
      <c r="AD39" s="18">
        <f>SUM(AD36:AD38)</f>
        <v>1583200</v>
      </c>
      <c r="AE39" s="18">
        <f>SUM(AE36:AE38)</f>
        <v>1747900</v>
      </c>
      <c r="AF39" s="9"/>
      <c r="AG39" s="18">
        <f>SUM(AG36:AG38)</f>
        <v>970600</v>
      </c>
      <c r="AH39" s="9"/>
      <c r="AI39" s="18">
        <f>SUM(AI36:AI38)</f>
        <v>804900</v>
      </c>
      <c r="AJ39" s="9"/>
      <c r="AK39" s="18">
        <f>SUM(AK36:AK38)</f>
        <v>778400</v>
      </c>
      <c r="AL39" s="9"/>
    </row>
    <row r="40" spans="1:44" ht="13.5" thickTop="1" x14ac:dyDescent="0.2">
      <c r="A40" s="9"/>
      <c r="B40" s="9"/>
      <c r="C40" s="25"/>
      <c r="D40" s="25"/>
      <c r="E40" s="25"/>
      <c r="F40" s="35"/>
      <c r="G40" s="35"/>
      <c r="H40" s="9"/>
      <c r="I40" s="9"/>
      <c r="J40" s="9"/>
      <c r="K40" s="9"/>
      <c r="L40" s="9"/>
      <c r="M40" s="9"/>
      <c r="N40" s="9"/>
      <c r="O40" s="9"/>
      <c r="P40" s="8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2" spans="1:44" x14ac:dyDescent="0.2">
      <c r="A42" s="1" t="s">
        <v>46</v>
      </c>
      <c r="G42" s="40" t="s">
        <v>51</v>
      </c>
      <c r="AN42" s="6"/>
      <c r="AO42" s="41"/>
      <c r="AP42" s="41"/>
      <c r="AR42" s="41"/>
    </row>
    <row r="43" spans="1:44" x14ac:dyDescent="0.2">
      <c r="A43" s="1" t="s">
        <v>47</v>
      </c>
      <c r="G43" s="2" t="s">
        <v>50</v>
      </c>
    </row>
    <row r="44" spans="1:44" x14ac:dyDescent="0.2">
      <c r="A44" s="1" t="s">
        <v>48</v>
      </c>
      <c r="G44" s="2" t="s">
        <v>52</v>
      </c>
    </row>
    <row r="45" spans="1:44" x14ac:dyDescent="0.2">
      <c r="A45" s="1" t="s">
        <v>49</v>
      </c>
      <c r="G45" s="2" t="s">
        <v>53</v>
      </c>
    </row>
    <row r="54" spans="39:44" ht="14.25" x14ac:dyDescent="0.2">
      <c r="AN54" s="42"/>
      <c r="AO54" s="45"/>
      <c r="AP54" s="45"/>
      <c r="AQ54" s="45"/>
      <c r="AR54" s="45"/>
    </row>
    <row r="55" spans="39:44" x14ac:dyDescent="0.2">
      <c r="AN55" s="45"/>
      <c r="AO55" s="45"/>
      <c r="AP55" s="45"/>
      <c r="AQ55" s="45"/>
      <c r="AR55" s="45"/>
    </row>
    <row r="57" spans="39:44" x14ac:dyDescent="0.2">
      <c r="AN57" s="6"/>
    </row>
    <row r="58" spans="39:44" x14ac:dyDescent="0.2">
      <c r="AM58" s="43"/>
    </row>
    <row r="59" spans="39:44" x14ac:dyDescent="0.2">
      <c r="AM59" s="43"/>
      <c r="AN59" s="44"/>
    </row>
    <row r="60" spans="39:44" x14ac:dyDescent="0.2">
      <c r="AM60" s="43"/>
    </row>
  </sheetData>
  <mergeCells count="5">
    <mergeCell ref="AA3:AE3"/>
    <mergeCell ref="C3:G3"/>
    <mergeCell ref="I3:M3"/>
    <mergeCell ref="O3:S3"/>
    <mergeCell ref="U3:Y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Aberdeenshire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Sheree Pottinger</dc:creator>
  <cp:lastModifiedBy>Sandra Johnson</cp:lastModifiedBy>
  <dcterms:created xsi:type="dcterms:W3CDTF">2018-02-28T07:44:47Z</dcterms:created>
  <dcterms:modified xsi:type="dcterms:W3CDTF">2018-03-14T12:42:26Z</dcterms:modified>
</cp:coreProperties>
</file>